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share.idele.fr/ECO/geb/Caprin/MILC - Lait de chèvre/"/>
    </mc:Choice>
  </mc:AlternateContent>
  <xr:revisionPtr revIDLastSave="0" documentId="13_ncr:1_{0D2E9411-070F-46E2-88C5-0E63688BCACB}" xr6:coauthVersionLast="47" xr6:coauthVersionMax="47" xr10:uidLastSave="{00000000-0000-0000-0000-000000000000}"/>
  <bookViews>
    <workbookView xWindow="-110" yWindow="-110" windowWidth="19420" windowHeight="10420" tabRatio="658" firstSheet="6" activeTab="7" xr2:uid="{00000000-000D-0000-FFFF-FFFF00000000}"/>
  </bookViews>
  <sheets>
    <sheet name="Tab pour CA ANICAP" sheetId="17" state="hidden" r:id="rId1"/>
    <sheet name="Ensemble " sheetId="16" r:id="rId2"/>
    <sheet name="Données " sheetId="1" r:id="rId3"/>
    <sheet name="Marge en indice" sheetId="15" r:id="rId4"/>
    <sheet name="Marge en €" sheetId="4" r:id="rId5"/>
    <sheet name="Produits et charges en €" sheetId="6" r:id="rId6"/>
    <sheet name="Produits et charges en indice" sheetId="11" r:id="rId7"/>
    <sheet name="Variations marge" sheetId="20" r:id="rId8"/>
  </sheets>
  <externalReferences>
    <externalReference r:id="rId9"/>
  </externalReferences>
  <definedNames>
    <definedName name="Z_2D8CF49A_6F3A_4101_987D_837D9A817EE0_.wvu.Rows" localSheetId="2" hidden="1">'Données '!$2:$2</definedName>
  </definedNames>
  <calcPr calcId="191029"/>
  <customWorkbookViews>
    <customWorkbookView name="Web" guid="{2D8CF49A-6F3A-4101-987D-837D9A817EE0}" maximized="1" xWindow="-8" yWindow="-8" windowWidth="1696" windowHeight="102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F36" i="1" l="1"/>
  <c r="IG36" i="1"/>
  <c r="IF37" i="1"/>
  <c r="IG37" i="1"/>
  <c r="IF38" i="1"/>
  <c r="IG38" i="1"/>
  <c r="IF39" i="1"/>
  <c r="IG39" i="1"/>
  <c r="IF9" i="1"/>
  <c r="IF23" i="1" s="1"/>
  <c r="IF31" i="1" s="1"/>
  <c r="IG9" i="1"/>
  <c r="IG24" i="1" s="1"/>
  <c r="IF24" i="1"/>
  <c r="IF27" i="1"/>
  <c r="IG27" i="1"/>
  <c r="IF28" i="1"/>
  <c r="IG28" i="1"/>
  <c r="IF29" i="1"/>
  <c r="IG29" i="1"/>
  <c r="IF30" i="1"/>
  <c r="IG30" i="1"/>
  <c r="IF33" i="1"/>
  <c r="IG33" i="1"/>
  <c r="IF34" i="1"/>
  <c r="IG34" i="1"/>
  <c r="IF20" i="1"/>
  <c r="IG20" i="1"/>
  <c r="IF18" i="1"/>
  <c r="IG18" i="1"/>
  <c r="IF17" i="1"/>
  <c r="IG17" i="1"/>
  <c r="IF16" i="1"/>
  <c r="IG16" i="1"/>
  <c r="IF15" i="1"/>
  <c r="IG15" i="1"/>
  <c r="IF14" i="1"/>
  <c r="IG14" i="1"/>
  <c r="IG23" i="1" l="1"/>
  <c r="IG31" i="1" s="1"/>
  <c r="IG11" i="1"/>
  <c r="IF11" i="1"/>
  <c r="IF7" i="1" l="1"/>
  <c r="IG7" i="1"/>
  <c r="IF6" i="1"/>
  <c r="IG6" i="1"/>
  <c r="HZ36" i="1"/>
  <c r="IA36" i="1"/>
  <c r="HZ37" i="1"/>
  <c r="IA37" i="1"/>
  <c r="IB37" i="1"/>
  <c r="IC37" i="1"/>
  <c r="ID37" i="1"/>
  <c r="IE37" i="1"/>
  <c r="HZ14" i="1"/>
  <c r="IA14" i="1"/>
  <c r="IA16" i="1" s="1"/>
  <c r="IB14" i="1"/>
  <c r="IC14" i="1"/>
  <c r="ID14" i="1"/>
  <c r="IE14" i="1"/>
  <c r="HZ15" i="1"/>
  <c r="IA15" i="1"/>
  <c r="IB15" i="1"/>
  <c r="IC15" i="1"/>
  <c r="IC16" i="1" s="1"/>
  <c r="ID15" i="1"/>
  <c r="ID16" i="1" s="1"/>
  <c r="IE15" i="1"/>
  <c r="IE16" i="1" s="1"/>
  <c r="HZ7" i="1"/>
  <c r="IA7" i="1"/>
  <c r="HZ9" i="1"/>
  <c r="IA9" i="1"/>
  <c r="HZ11" i="1"/>
  <c r="HZ24" i="1" l="1"/>
  <c r="HZ23" i="1"/>
  <c r="IA24" i="1"/>
  <c r="IA23" i="1"/>
  <c r="IB16" i="1"/>
  <c r="HZ16" i="1"/>
  <c r="IA11" i="1"/>
  <c r="HZ6" i="1" l="1"/>
  <c r="IA6" i="1"/>
  <c r="IB6" i="1"/>
  <c r="IC6" i="1"/>
  <c r="IC9" i="1" s="1"/>
  <c r="ID6" i="1"/>
  <c r="ID9" i="1" s="1"/>
  <c r="IE6" i="1"/>
  <c r="IE9" i="1" s="1"/>
  <c r="HX36" i="1"/>
  <c r="HX37" i="1"/>
  <c r="HY37" i="1"/>
  <c r="HX38" i="1"/>
  <c r="HX6" i="1"/>
  <c r="HX7" i="1" s="1"/>
  <c r="HY6" i="1"/>
  <c r="HY9" i="1" s="1"/>
  <c r="HY11" i="1" s="1"/>
  <c r="HX14" i="1"/>
  <c r="HX17" i="1" s="1"/>
  <c r="HY14" i="1"/>
  <c r="HX15" i="1"/>
  <c r="HX16" i="1" s="1"/>
  <c r="HY15" i="1"/>
  <c r="HV37" i="1"/>
  <c r="HW37" i="1"/>
  <c r="HV6" i="1"/>
  <c r="HV9" i="1" s="1"/>
  <c r="HW6" i="1"/>
  <c r="HW9" i="1" s="1"/>
  <c r="HW14" i="1"/>
  <c r="HS37" i="1"/>
  <c r="HT37" i="1"/>
  <c r="HU37" i="1"/>
  <c r="HS6" i="1"/>
  <c r="HS9" i="1" s="1"/>
  <c r="HT6" i="1"/>
  <c r="HT9" i="1" s="1"/>
  <c r="HU6" i="1"/>
  <c r="HU9" i="1" s="1"/>
  <c r="HP37" i="1"/>
  <c r="HQ37" i="1"/>
  <c r="HR37" i="1"/>
  <c r="HQ14" i="1"/>
  <c r="HP6" i="1"/>
  <c r="HP9" i="1" s="1"/>
  <c r="HQ6" i="1"/>
  <c r="HQ9" i="1" s="1"/>
  <c r="HR6" i="1"/>
  <c r="HR9" i="1" s="1"/>
  <c r="HM37" i="1"/>
  <c r="HN37" i="1"/>
  <c r="HO37" i="1"/>
  <c r="HM14" i="1"/>
  <c r="HM6" i="1"/>
  <c r="HM9" i="1" s="1"/>
  <c r="HN6" i="1"/>
  <c r="HN9" i="1" s="1"/>
  <c r="HO6" i="1"/>
  <c r="HO9" i="1" s="1"/>
  <c r="HL37" i="1"/>
  <c r="HL6" i="1"/>
  <c r="HG37" i="1"/>
  <c r="HH37" i="1"/>
  <c r="HI37" i="1"/>
  <c r="HJ37" i="1"/>
  <c r="HK37" i="1"/>
  <c r="HJ6" i="1"/>
  <c r="HJ9" i="1" s="1"/>
  <c r="HK6" i="1"/>
  <c r="HK9" i="1" s="1"/>
  <c r="E21" i="1"/>
  <c r="F21" i="1"/>
  <c r="G21" i="1"/>
  <c r="H21" i="1"/>
  <c r="I21" i="1"/>
  <c r="J21" i="1"/>
  <c r="K21" i="1"/>
  <c r="L21" i="1"/>
  <c r="M21" i="1"/>
  <c r="N21" i="1"/>
  <c r="O21" i="1"/>
  <c r="P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B15" i="1" s="1"/>
  <c r="EC21" i="1"/>
  <c r="ED21" i="1"/>
  <c r="EE21" i="1"/>
  <c r="EF21" i="1"/>
  <c r="Q21" i="1"/>
  <c r="R21" i="1"/>
  <c r="S21" i="1"/>
  <c r="T21" i="1"/>
  <c r="T14" i="1" s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W14" i="1" s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C14" i="1" s="1"/>
  <c r="DD21" i="1"/>
  <c r="DE21" i="1"/>
  <c r="DF21" i="1"/>
  <c r="DG21" i="1"/>
  <c r="DH21" i="1"/>
  <c r="DI21" i="1"/>
  <c r="DI14" i="1" s="1"/>
  <c r="EG21" i="1"/>
  <c r="EH21" i="1"/>
  <c r="EI21" i="1"/>
  <c r="EJ21" i="1"/>
  <c r="EK21" i="1"/>
  <c r="EL21" i="1"/>
  <c r="EM21" i="1"/>
  <c r="EM14" i="1" s="1"/>
  <c r="EN21" i="1"/>
  <c r="EO21" i="1"/>
  <c r="EP21" i="1"/>
  <c r="EQ21" i="1"/>
  <c r="ER21" i="1"/>
  <c r="ES21" i="1"/>
  <c r="ET21" i="1"/>
  <c r="EU21" i="1"/>
  <c r="EV21" i="1"/>
  <c r="EV14" i="1" s="1"/>
  <c r="EW21" i="1"/>
  <c r="EX21" i="1"/>
  <c r="EY21" i="1"/>
  <c r="EZ21" i="1"/>
  <c r="FA21" i="1"/>
  <c r="FB21" i="1"/>
  <c r="FC21" i="1"/>
  <c r="FD21" i="1"/>
  <c r="FD14" i="1" s="1"/>
  <c r="FE21" i="1"/>
  <c r="FF21" i="1"/>
  <c r="FG21" i="1"/>
  <c r="FH21" i="1"/>
  <c r="FI21" i="1"/>
  <c r="FJ21" i="1"/>
  <c r="FK21" i="1"/>
  <c r="FL21" i="1"/>
  <c r="FL14" i="1" s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HA6" i="1"/>
  <c r="HA9" i="1" s="1"/>
  <c r="HB6" i="1"/>
  <c r="HB9" i="1" s="1"/>
  <c r="HC6" i="1"/>
  <c r="HD6" i="1"/>
  <c r="HD9" i="1" s="1"/>
  <c r="HE6" i="1"/>
  <c r="HE9" i="1" s="1"/>
  <c r="HF6" i="1"/>
  <c r="HF9" i="1" s="1"/>
  <c r="HG6" i="1"/>
  <c r="HG9" i="1" s="1"/>
  <c r="HC14" i="1"/>
  <c r="HF14" i="1"/>
  <c r="HH6" i="1"/>
  <c r="HH9" i="1" s="1"/>
  <c r="HI6" i="1"/>
  <c r="HI9" i="1" s="1"/>
  <c r="HF37" i="1"/>
  <c r="HD37" i="1"/>
  <c r="HE37" i="1"/>
  <c r="HC37" i="1"/>
  <c r="HB37" i="1"/>
  <c r="HA37" i="1"/>
  <c r="GX6" i="1"/>
  <c r="GX9" i="1" s="1"/>
  <c r="GY6" i="1"/>
  <c r="GY9" i="1" s="1"/>
  <c r="GZ6" i="1"/>
  <c r="GZ9" i="1" s="1"/>
  <c r="GX37" i="1"/>
  <c r="GY37" i="1"/>
  <c r="GZ37" i="1"/>
  <c r="AC6" i="1"/>
  <c r="P13" i="16"/>
  <c r="P14" i="16"/>
  <c r="C14" i="1"/>
  <c r="HS14" i="1" s="1"/>
  <c r="C15" i="1"/>
  <c r="HV15" i="1" s="1"/>
  <c r="GY14" i="1"/>
  <c r="GZ14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AC37" i="1"/>
  <c r="E2" i="1"/>
  <c r="GW2" i="1"/>
  <c r="GV2" i="1"/>
  <c r="GU2" i="1"/>
  <c r="GT2" i="1"/>
  <c r="GS2" i="1"/>
  <c r="GR2" i="1"/>
  <c r="GQ2" i="1"/>
  <c r="GP2" i="1"/>
  <c r="GO2" i="1"/>
  <c r="GN2" i="1"/>
  <c r="GM2" i="1"/>
  <c r="GL2" i="1"/>
  <c r="GK2" i="1"/>
  <c r="GJ2" i="1"/>
  <c r="GI2" i="1"/>
  <c r="GH2" i="1"/>
  <c r="GG2" i="1"/>
  <c r="GF2" i="1"/>
  <c r="GE2" i="1"/>
  <c r="GD2" i="1"/>
  <c r="GC2" i="1"/>
  <c r="GB2" i="1"/>
  <c r="GA2" i="1"/>
  <c r="FZ2" i="1"/>
  <c r="FY2" i="1"/>
  <c r="FX2" i="1"/>
  <c r="FW2" i="1"/>
  <c r="FV2" i="1"/>
  <c r="FU2" i="1"/>
  <c r="FT2" i="1"/>
  <c r="FS2" i="1"/>
  <c r="FR2" i="1"/>
  <c r="FQ2" i="1"/>
  <c r="FP2" i="1"/>
  <c r="FO2" i="1"/>
  <c r="FN2" i="1"/>
  <c r="FM2" i="1"/>
  <c r="FL2" i="1"/>
  <c r="FK2" i="1"/>
  <c r="FJ2" i="1"/>
  <c r="FI2" i="1"/>
  <c r="FH2" i="1"/>
  <c r="FG2" i="1"/>
  <c r="FF2" i="1"/>
  <c r="FE2" i="1"/>
  <c r="FD2" i="1"/>
  <c r="FC2" i="1"/>
  <c r="FB2" i="1"/>
  <c r="FA2" i="1"/>
  <c r="EZ2" i="1"/>
  <c r="EY2" i="1"/>
  <c r="EX2" i="1"/>
  <c r="EW2" i="1"/>
  <c r="EV2" i="1"/>
  <c r="EU2" i="1"/>
  <c r="ET2" i="1"/>
  <c r="ES2" i="1"/>
  <c r="ER2" i="1"/>
  <c r="EQ2" i="1"/>
  <c r="EP2" i="1"/>
  <c r="EO2" i="1"/>
  <c r="EN2" i="1"/>
  <c r="EM2" i="1"/>
  <c r="EL2" i="1"/>
  <c r="EK2" i="1"/>
  <c r="EJ2" i="1"/>
  <c r="EI2" i="1"/>
  <c r="EH2" i="1"/>
  <c r="EG2" i="1"/>
  <c r="EF2" i="1"/>
  <c r="EE2" i="1"/>
  <c r="ED2" i="1"/>
  <c r="EC2" i="1"/>
  <c r="EB2" i="1"/>
  <c r="EA2" i="1"/>
  <c r="DZ2" i="1"/>
  <c r="DY2" i="1"/>
  <c r="DX2" i="1"/>
  <c r="DW2" i="1"/>
  <c r="DV2" i="1"/>
  <c r="DU2" i="1"/>
  <c r="DT2" i="1"/>
  <c r="DS2" i="1"/>
  <c r="DR2" i="1"/>
  <c r="DQ2" i="1"/>
  <c r="DP2" i="1"/>
  <c r="DO2" i="1"/>
  <c r="DN2" i="1"/>
  <c r="DM2" i="1"/>
  <c r="DL2" i="1"/>
  <c r="DK2" i="1"/>
  <c r="DJ2" i="1"/>
  <c r="DI2" i="1"/>
  <c r="DH2" i="1"/>
  <c r="DG2" i="1"/>
  <c r="DF2" i="1"/>
  <c r="DE2" i="1"/>
  <c r="DD2" i="1"/>
  <c r="DC2" i="1"/>
  <c r="DB2" i="1"/>
  <c r="DA2" i="1"/>
  <c r="CZ2" i="1"/>
  <c r="CY2" i="1"/>
  <c r="CX2" i="1"/>
  <c r="CW2" i="1"/>
  <c r="CV2" i="1"/>
  <c r="CU2" i="1"/>
  <c r="CT2" i="1"/>
  <c r="CS2" i="1"/>
  <c r="CR2" i="1"/>
  <c r="CQ2" i="1"/>
  <c r="CP2" i="1"/>
  <c r="CO2" i="1"/>
  <c r="CN2" i="1"/>
  <c r="CM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V2" i="1"/>
  <c r="BU2" i="1"/>
  <c r="BT2" i="1"/>
  <c r="BS2" i="1"/>
  <c r="BR2" i="1"/>
  <c r="BQ2" i="1"/>
  <c r="BP2" i="1"/>
  <c r="BO2" i="1"/>
  <c r="BN2" i="1"/>
  <c r="BM2" i="1"/>
  <c r="BL2" i="1"/>
  <c r="BK2" i="1"/>
  <c r="BJ2" i="1"/>
  <c r="BI2" i="1"/>
  <c r="BH2" i="1"/>
  <c r="BG2" i="1"/>
  <c r="BF2" i="1"/>
  <c r="BE2" i="1"/>
  <c r="BD2" i="1"/>
  <c r="BC2" i="1"/>
  <c r="BB2" i="1"/>
  <c r="BA2" i="1"/>
  <c r="AZ2" i="1"/>
  <c r="AY2" i="1"/>
  <c r="AX2" i="1"/>
  <c r="AW2" i="1"/>
  <c r="AV2" i="1"/>
  <c r="AU2" i="1"/>
  <c r="AT2" i="1"/>
  <c r="AS2" i="1"/>
  <c r="AR2" i="1"/>
  <c r="AQ2" i="1"/>
  <c r="AP2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C9" i="1"/>
  <c r="BL6" i="1"/>
  <c r="ET6" i="1"/>
  <c r="ET9" i="1" s="1"/>
  <c r="DY6" i="1"/>
  <c r="DA6" i="1"/>
  <c r="CP6" i="1"/>
  <c r="FZ6" i="1"/>
  <c r="EG6" i="1"/>
  <c r="EG9" i="1" s="1"/>
  <c r="AD6" i="1"/>
  <c r="Y6" i="1"/>
  <c r="K6" i="1"/>
  <c r="CZ6" i="1"/>
  <c r="BS6" i="1"/>
  <c r="GD6" i="1"/>
  <c r="CR6" i="1"/>
  <c r="R6" i="1"/>
  <c r="AB7" i="1" s="1"/>
  <c r="AN36" i="1" s="1"/>
  <c r="FH6" i="1"/>
  <c r="BV6" i="1"/>
  <c r="DK6" i="1"/>
  <c r="AI6" i="1"/>
  <c r="GE6" i="1"/>
  <c r="GE9" i="1" s="1"/>
  <c r="AY6" i="1"/>
  <c r="DE6" i="1"/>
  <c r="GQ6" i="1"/>
  <c r="GQ9" i="1" s="1"/>
  <c r="GQ23" i="1" s="1"/>
  <c r="AT6" i="1"/>
  <c r="EK6" i="1"/>
  <c r="FA6" i="1"/>
  <c r="EZ6" i="1"/>
  <c r="BB6" i="1"/>
  <c r="DS6" i="1"/>
  <c r="CS6" i="1"/>
  <c r="AU6" i="1"/>
  <c r="BA7" i="1" s="1"/>
  <c r="DO6" i="1"/>
  <c r="AX6" i="1"/>
  <c r="AS6" i="1"/>
  <c r="U6" i="1"/>
  <c r="GK6" i="1"/>
  <c r="EP6" i="1"/>
  <c r="AK6" i="1"/>
  <c r="CE6" i="1"/>
  <c r="CE9" i="1" s="1"/>
  <c r="BX6" i="1"/>
  <c r="AW6" i="1"/>
  <c r="ER6" i="1"/>
  <c r="GF6" i="1"/>
  <c r="GF9" i="1" s="1"/>
  <c r="EC6" i="1"/>
  <c r="O6" i="1"/>
  <c r="FP6" i="1"/>
  <c r="AV6" i="1"/>
  <c r="AV9" i="1" s="1"/>
  <c r="FC6" i="1"/>
  <c r="BF6" i="1"/>
  <c r="BF9" i="1" s="1"/>
  <c r="CH6" i="1"/>
  <c r="DI6" i="1"/>
  <c r="DI9" i="1" s="1"/>
  <c r="BC6" i="1"/>
  <c r="W6" i="1"/>
  <c r="W9" i="1" s="1"/>
  <c r="AH6" i="1"/>
  <c r="AH9" i="1" s="1"/>
  <c r="ED6" i="1"/>
  <c r="ED9" i="1" s="1"/>
  <c r="EL6" i="1"/>
  <c r="EL9" i="1" s="1"/>
  <c r="CN6" i="1"/>
  <c r="CN9" i="1" s="1"/>
  <c r="AL6" i="1"/>
  <c r="EY6" i="1"/>
  <c r="FH7" i="1" s="1"/>
  <c r="H6" i="1"/>
  <c r="GL6" i="1"/>
  <c r="GL9" i="1" s="1"/>
  <c r="BQ6" i="1"/>
  <c r="DQ6" i="1"/>
  <c r="DQ9" i="1" s="1"/>
  <c r="BO6" i="1"/>
  <c r="BO9" i="1" s="1"/>
  <c r="DF6" i="1"/>
  <c r="DF9" i="1" s="1"/>
  <c r="FD6" i="1"/>
  <c r="FI6" i="1"/>
  <c r="CF6" i="1"/>
  <c r="CF9" i="1"/>
  <c r="FT6" i="1"/>
  <c r="FT9" i="1" s="1"/>
  <c r="DL6" i="1"/>
  <c r="DL9" i="1" s="1"/>
  <c r="AG6" i="1"/>
  <c r="AG9" i="1" s="1"/>
  <c r="V6" i="1"/>
  <c r="V9" i="1" s="1"/>
  <c r="DJ6" i="1"/>
  <c r="EB6" i="1"/>
  <c r="EB9" i="1" s="1"/>
  <c r="FO6" i="1"/>
  <c r="FO9" i="1" s="1"/>
  <c r="X6" i="1"/>
  <c r="X9" i="1" s="1"/>
  <c r="GH6" i="1"/>
  <c r="GH9" i="1" s="1"/>
  <c r="J6" i="1"/>
  <c r="J9" i="1"/>
  <c r="DV6" i="1"/>
  <c r="DV9" i="1"/>
  <c r="CO6" i="1"/>
  <c r="Q6" i="1"/>
  <c r="Q9" i="1" s="1"/>
  <c r="GC6" i="1"/>
  <c r="FY6" i="1"/>
  <c r="FY9" i="1" s="1"/>
  <c r="BR6" i="1"/>
  <c r="BR9" i="1"/>
  <c r="BY6" i="1"/>
  <c r="BY9" i="1"/>
  <c r="FF6" i="1"/>
  <c r="FF9" i="1" s="1"/>
  <c r="AF6" i="1"/>
  <c r="AF9" i="1" s="1"/>
  <c r="L6" i="1"/>
  <c r="S7" i="1" s="1"/>
  <c r="AE36" i="1" s="1"/>
  <c r="CW6" i="1"/>
  <c r="CW9" i="1" s="1"/>
  <c r="FK6" i="1"/>
  <c r="FK9" i="1" s="1"/>
  <c r="FE6" i="1"/>
  <c r="FE9" i="1" s="1"/>
  <c r="T6" i="1"/>
  <c r="T9" i="1"/>
  <c r="BD6" i="1"/>
  <c r="BD9" i="1"/>
  <c r="EX6" i="1"/>
  <c r="EX9" i="1" s="1"/>
  <c r="AR6" i="1"/>
  <c r="AR9" i="1" s="1"/>
  <c r="FV6" i="1"/>
  <c r="FV9" i="1" s="1"/>
  <c r="AN6" i="1"/>
  <c r="AN9" i="1"/>
  <c r="GB6" i="1"/>
  <c r="GB9" i="1" s="1"/>
  <c r="AB6" i="1"/>
  <c r="AB9" i="1" s="1"/>
  <c r="CX6" i="1"/>
  <c r="CX9" i="1"/>
  <c r="DT6" i="1"/>
  <c r="DT9" i="1" s="1"/>
  <c r="FG6" i="1"/>
  <c r="FG9" i="1" s="1"/>
  <c r="GI6" i="1"/>
  <c r="GI9" i="1" s="1"/>
  <c r="CM6" i="1"/>
  <c r="CM9" i="1"/>
  <c r="CI6" i="1"/>
  <c r="CI9" i="1" s="1"/>
  <c r="BU6" i="1"/>
  <c r="BU9" i="1" s="1"/>
  <c r="S6" i="1"/>
  <c r="S9" i="1" s="1"/>
  <c r="DN6" i="1"/>
  <c r="DN9" i="1" s="1"/>
  <c r="AJ6" i="1"/>
  <c r="AJ9" i="1" s="1"/>
  <c r="EV6" i="1"/>
  <c r="EV9" i="1" s="1"/>
  <c r="GV6" i="1"/>
  <c r="EW6" i="1"/>
  <c r="AM6" i="1"/>
  <c r="AM9" i="1" s="1"/>
  <c r="FL6" i="1"/>
  <c r="FL9" i="1"/>
  <c r="BN6" i="1"/>
  <c r="BN9" i="1"/>
  <c r="CD6" i="1"/>
  <c r="CD9" i="1" s="1"/>
  <c r="FB6" i="1"/>
  <c r="FB9" i="1" s="1"/>
  <c r="Z6" i="1"/>
  <c r="GG6" i="1"/>
  <c r="GG9" i="1" s="1"/>
  <c r="FU6" i="1"/>
  <c r="GU6" i="1"/>
  <c r="GU9" i="1" s="1"/>
  <c r="BZ6" i="1"/>
  <c r="N6" i="1"/>
  <c r="N9" i="1" s="1"/>
  <c r="EU6" i="1"/>
  <c r="EU9" i="1" s="1"/>
  <c r="GT6" i="1"/>
  <c r="GT9" i="1" s="1"/>
  <c r="DC6" i="1"/>
  <c r="BP6" i="1"/>
  <c r="BP9" i="1" s="1"/>
  <c r="EJ6" i="1"/>
  <c r="EJ9" i="1" s="1"/>
  <c r="GM6" i="1"/>
  <c r="GM9" i="1" s="1"/>
  <c r="BM6" i="1"/>
  <c r="BM9" i="1" s="1"/>
  <c r="DM6" i="1"/>
  <c r="DW7" i="1" s="1"/>
  <c r="DR6" i="1"/>
  <c r="CJ6" i="1"/>
  <c r="AE6" i="1"/>
  <c r="FW6" i="1"/>
  <c r="FW9" i="1" s="1"/>
  <c r="BA6" i="1"/>
  <c r="G6" i="1"/>
  <c r="EQ6" i="1"/>
  <c r="EO6" i="1"/>
  <c r="FM6" i="1"/>
  <c r="GJ6" i="1"/>
  <c r="GJ9" i="1" s="1"/>
  <c r="CA6" i="1"/>
  <c r="P6" i="1"/>
  <c r="Z7" i="1" s="1"/>
  <c r="AL36" i="1" s="1"/>
  <c r="DP6" i="1"/>
  <c r="FN6" i="1"/>
  <c r="BI6" i="1"/>
  <c r="CK6" i="1"/>
  <c r="CK9" i="1" s="1"/>
  <c r="GA6" i="1"/>
  <c r="DH6" i="1"/>
  <c r="EE6" i="1"/>
  <c r="FQ6" i="1"/>
  <c r="GB7" i="1" s="1"/>
  <c r="AA6" i="1"/>
  <c r="BG6" i="1"/>
  <c r="AP6" i="1"/>
  <c r="BH6" i="1"/>
  <c r="BH9" i="1" s="1"/>
  <c r="EN6" i="1"/>
  <c r="AQ6" i="1"/>
  <c r="AQ9" i="1" s="1"/>
  <c r="EA6" i="1"/>
  <c r="EA9" i="1" s="1"/>
  <c r="FS6" i="1"/>
  <c r="EI6" i="1"/>
  <c r="EI9" i="1" s="1"/>
  <c r="FJ6" i="1"/>
  <c r="FO7" i="1" s="1"/>
  <c r="DG6" i="1"/>
  <c r="FX6" i="1"/>
  <c r="I6" i="1"/>
  <c r="EH6" i="1"/>
  <c r="EH9" i="1" s="1"/>
  <c r="DZ6" i="1"/>
  <c r="DZ9" i="1" s="1"/>
  <c r="BE6" i="1"/>
  <c r="BE9" i="1" s="1"/>
  <c r="M6" i="1"/>
  <c r="M9" i="1" s="1"/>
  <c r="CQ6" i="1"/>
  <c r="EM6" i="1"/>
  <c r="CC6" i="1"/>
  <c r="CE7" i="1" s="1"/>
  <c r="DX6" i="1"/>
  <c r="AZ6" i="1"/>
  <c r="AZ9" i="1" s="1"/>
  <c r="DW6" i="1"/>
  <c r="E6" i="1"/>
  <c r="E9" i="1" s="1"/>
  <c r="BJ6" i="1"/>
  <c r="BJ9" i="1" s="1"/>
  <c r="DD6" i="1"/>
  <c r="BK6" i="1"/>
  <c r="F6" i="1"/>
  <c r="F9" i="1" s="1"/>
  <c r="CG6" i="1"/>
  <c r="CG9" i="1" s="1"/>
  <c r="FR6" i="1"/>
  <c r="FR9" i="1" s="1"/>
  <c r="GP6" i="1"/>
  <c r="GP9" i="1" s="1"/>
  <c r="AO6" i="1"/>
  <c r="CB6" i="1"/>
  <c r="BT6" i="1"/>
  <c r="BT9" i="1"/>
  <c r="BW6" i="1"/>
  <c r="DB6" i="1"/>
  <c r="DB9" i="1" s="1"/>
  <c r="EF6" i="1"/>
  <c r="GO6" i="1"/>
  <c r="GN6" i="1"/>
  <c r="GN9" i="1" s="1"/>
  <c r="CV6" i="1"/>
  <c r="CV9" i="1" s="1"/>
  <c r="ES6" i="1"/>
  <c r="ES9" i="1" s="1"/>
  <c r="CT6" i="1"/>
  <c r="CU6" i="1"/>
  <c r="GS6" i="1"/>
  <c r="GS9" i="1" s="1"/>
  <c r="GR6" i="1"/>
  <c r="GW6" i="1"/>
  <c r="GW9" i="1" s="1"/>
  <c r="CY6" i="1"/>
  <c r="DU6" i="1"/>
  <c r="DV7" i="1" s="1"/>
  <c r="CL6" i="1"/>
  <c r="CL9" i="1"/>
  <c r="GR9" i="1"/>
  <c r="GG14" i="1"/>
  <c r="GO14" i="1"/>
  <c r="GW14" i="1"/>
  <c r="GJ14" i="1"/>
  <c r="GR14" i="1"/>
  <c r="GC14" i="1"/>
  <c r="GK14" i="1"/>
  <c r="GS14" i="1"/>
  <c r="GH14" i="1"/>
  <c r="GU14" i="1"/>
  <c r="GI14" i="1"/>
  <c r="GV14" i="1"/>
  <c r="GM14" i="1"/>
  <c r="GD14" i="1"/>
  <c r="GQ14" i="1"/>
  <c r="GF14" i="1"/>
  <c r="GP17" i="1" s="1"/>
  <c r="GN14" i="1"/>
  <c r="GP14" i="1"/>
  <c r="GE14" i="1"/>
  <c r="GT14" i="1"/>
  <c r="GL14" i="1"/>
  <c r="DP9" i="1"/>
  <c r="FU7" i="1"/>
  <c r="EE9" i="1"/>
  <c r="CU9" i="1"/>
  <c r="AC9" i="1"/>
  <c r="AN7" i="1"/>
  <c r="DH9" i="1"/>
  <c r="CA9" i="1"/>
  <c r="BW9" i="1"/>
  <c r="BA9" i="1"/>
  <c r="CB9" i="1"/>
  <c r="DX9" i="1"/>
  <c r="CQ9" i="1"/>
  <c r="I9" i="1"/>
  <c r="AP9" i="1"/>
  <c r="AD7" i="1"/>
  <c r="GA9" i="1"/>
  <c r="FM9" i="1"/>
  <c r="FM7" i="1"/>
  <c r="EQ9" i="1"/>
  <c r="AA9" i="1"/>
  <c r="AL7" i="1"/>
  <c r="BI9" i="1"/>
  <c r="DW9" i="1"/>
  <c r="DG9" i="1"/>
  <c r="CY9" i="1"/>
  <c r="FX9" i="1"/>
  <c r="EN9" i="1"/>
  <c r="K9" i="1"/>
  <c r="V7" i="1"/>
  <c r="BQ9" i="1"/>
  <c r="U9" i="1"/>
  <c r="AF7" i="1"/>
  <c r="AS9" i="1"/>
  <c r="CS9" i="1"/>
  <c r="FA9" i="1"/>
  <c r="DE9" i="1"/>
  <c r="DK9" i="1"/>
  <c r="CR9" i="1"/>
  <c r="AJ7" i="1"/>
  <c r="Y9" i="1"/>
  <c r="FI9" i="1"/>
  <c r="BC9" i="1"/>
  <c r="ER9" i="1"/>
  <c r="AK9" i="1"/>
  <c r="AX9" i="1"/>
  <c r="DS9" i="1"/>
  <c r="EK9" i="1"/>
  <c r="AY9" i="1"/>
  <c r="CG7" i="1"/>
  <c r="BV9" i="1"/>
  <c r="GD9" i="1"/>
  <c r="DY9" i="1"/>
  <c r="CJ9" i="1"/>
  <c r="EW9" i="1"/>
  <c r="DJ9" i="1"/>
  <c r="AL9" i="1"/>
  <c r="AD9" i="1"/>
  <c r="AE7" i="1"/>
  <c r="FD9" i="1"/>
  <c r="FC9" i="1"/>
  <c r="O9" i="1"/>
  <c r="AW9" i="1"/>
  <c r="EP9" i="1"/>
  <c r="DO9" i="1"/>
  <c r="AT9" i="1"/>
  <c r="FH9" i="1"/>
  <c r="H9" i="1"/>
  <c r="FP9" i="1"/>
  <c r="BX9" i="1"/>
  <c r="FK7" i="1"/>
  <c r="EZ9" i="1"/>
  <c r="AI9" i="1"/>
  <c r="CZ9" i="1"/>
  <c r="FZ9" i="1"/>
  <c r="AE9" i="1"/>
  <c r="BZ9" i="1"/>
  <c r="FU9" i="1"/>
  <c r="Z9" i="1"/>
  <c r="CP9" i="1"/>
  <c r="BL9" i="1"/>
  <c r="GS17" i="1"/>
  <c r="GD23" i="1"/>
  <c r="HY16" i="1" l="1"/>
  <c r="HZ18" i="1"/>
  <c r="IA18" i="1"/>
  <c r="IC18" i="1"/>
  <c r="ID18" i="1"/>
  <c r="IB18" i="1"/>
  <c r="IE18" i="1"/>
  <c r="IC17" i="1"/>
  <c r="IC38" i="1" s="1"/>
  <c r="IE17" i="1"/>
  <c r="IE38" i="1" s="1"/>
  <c r="HZ17" i="1"/>
  <c r="IA17" i="1"/>
  <c r="IB17" i="1"/>
  <c r="IB38" i="1" s="1"/>
  <c r="ID17" i="1"/>
  <c r="ID38" i="1" s="1"/>
  <c r="IE11" i="1"/>
  <c r="IE24" i="1"/>
  <c r="IE23" i="1"/>
  <c r="ID23" i="1"/>
  <c r="ID24" i="1"/>
  <c r="ID11" i="1"/>
  <c r="IC23" i="1"/>
  <c r="IC24" i="1"/>
  <c r="IC11" i="1"/>
  <c r="IB9" i="1"/>
  <c r="IC7" i="1"/>
  <c r="IC36" i="1" s="1"/>
  <c r="IE7" i="1"/>
  <c r="IE36" i="1" s="1"/>
  <c r="ID7" i="1"/>
  <c r="ID36" i="1" s="1"/>
  <c r="IB7" i="1"/>
  <c r="IB36" i="1" s="1"/>
  <c r="HY24" i="1"/>
  <c r="HY23" i="1"/>
  <c r="HY18" i="1"/>
  <c r="HX18" i="1"/>
  <c r="HX9" i="1"/>
  <c r="HY17" i="1"/>
  <c r="HY38" i="1" s="1"/>
  <c r="HY7" i="1"/>
  <c r="HY36" i="1" s="1"/>
  <c r="FL10" i="1"/>
  <c r="CG10" i="1"/>
  <c r="Z10" i="1"/>
  <c r="P7" i="1"/>
  <c r="CF7" i="1"/>
  <c r="AI7" i="1"/>
  <c r="T7" i="1"/>
  <c r="AF36" i="1" s="1"/>
  <c r="EY7" i="1"/>
  <c r="FE7" i="1"/>
  <c r="FW7" i="1"/>
  <c r="FW36" i="1" s="1"/>
  <c r="BP7" i="1"/>
  <c r="BP36" i="1" s="1"/>
  <c r="AM7" i="1"/>
  <c r="CP7" i="1"/>
  <c r="AK7" i="1"/>
  <c r="CC9" i="1"/>
  <c r="CF10" i="1" s="1"/>
  <c r="AA7" i="1"/>
  <c r="EO14" i="1"/>
  <c r="DB14" i="1"/>
  <c r="DB23" i="1" s="1"/>
  <c r="CT14" i="1"/>
  <c r="AI14" i="1"/>
  <c r="AA14" i="1"/>
  <c r="AA23" i="1" s="1"/>
  <c r="HV14" i="1"/>
  <c r="DM7" i="1"/>
  <c r="Y7" i="1"/>
  <c r="FX7" i="1"/>
  <c r="FX36" i="1" s="1"/>
  <c r="DI23" i="1"/>
  <c r="DP7" i="1"/>
  <c r="P9" i="1"/>
  <c r="AA10" i="1" s="1"/>
  <c r="FR7" i="1"/>
  <c r="X7" i="1"/>
  <c r="AJ36" i="1" s="1"/>
  <c r="AG7" i="1"/>
  <c r="AG36" i="1" s="1"/>
  <c r="AU9" i="1"/>
  <c r="BB10" i="1" s="1"/>
  <c r="DZ7" i="1"/>
  <c r="FC7" i="1"/>
  <c r="FL7" i="1"/>
  <c r="DU9" i="1"/>
  <c r="FJ9" i="1"/>
  <c r="FM10" i="1" s="1"/>
  <c r="L9" i="1"/>
  <c r="V10" i="1" s="1"/>
  <c r="AW23" i="1"/>
  <c r="HV23" i="1"/>
  <c r="FO15" i="1"/>
  <c r="FZ14" i="1"/>
  <c r="FR14" i="1"/>
  <c r="FJ14" i="1"/>
  <c r="FJ23" i="1" s="1"/>
  <c r="FB14" i="1"/>
  <c r="ET14" i="1"/>
  <c r="ET23" i="1" s="1"/>
  <c r="BL14" i="1"/>
  <c r="BD14" i="1"/>
  <c r="BD23" i="1" s="1"/>
  <c r="EB7" i="1"/>
  <c r="U7" i="1"/>
  <c r="BQ7" i="1"/>
  <c r="AH7" i="1"/>
  <c r="AH36" i="1" s="1"/>
  <c r="AG10" i="1"/>
  <c r="GQ15" i="1"/>
  <c r="GQ24" i="1" s="1"/>
  <c r="EQ15" i="1"/>
  <c r="EQ24" i="1" s="1"/>
  <c r="N15" i="1"/>
  <c r="N24" i="1" s="1"/>
  <c r="R9" i="1"/>
  <c r="AB10" i="1" s="1"/>
  <c r="W7" i="1"/>
  <c r="FQ9" i="1"/>
  <c r="GG15" i="1"/>
  <c r="GG16" i="1" s="1"/>
  <c r="BR14" i="1"/>
  <c r="BR23" i="1" s="1"/>
  <c r="DN14" i="1"/>
  <c r="DN23" i="1" s="1"/>
  <c r="M14" i="1"/>
  <c r="E14" i="1"/>
  <c r="E23" i="1" s="1"/>
  <c r="HW15" i="1"/>
  <c r="HW16" i="1" s="1"/>
  <c r="AC7" i="1"/>
  <c r="FV7" i="1"/>
  <c r="EA7" i="1"/>
  <c r="GN15" i="1"/>
  <c r="GN16" i="1" s="1"/>
  <c r="BY14" i="1"/>
  <c r="EC14" i="1"/>
  <c r="DU14" i="1"/>
  <c r="HW7" i="1"/>
  <c r="HV7" i="1"/>
  <c r="HV24" i="1"/>
  <c r="HW23" i="1"/>
  <c r="CD15" i="1"/>
  <c r="HW10" i="1"/>
  <c r="HS23" i="1"/>
  <c r="EB36" i="1"/>
  <c r="AQ7" i="1"/>
  <c r="AQ36" i="1" s="1"/>
  <c r="AW7" i="1"/>
  <c r="AW36" i="1" s="1"/>
  <c r="AZ7" i="1"/>
  <c r="AZ36" i="1" s="1"/>
  <c r="AX7" i="1"/>
  <c r="AX36" i="1" s="1"/>
  <c r="AU7" i="1"/>
  <c r="AU36" i="1" s="1"/>
  <c r="AR7" i="1"/>
  <c r="AR36" i="1" s="1"/>
  <c r="AT7" i="1"/>
  <c r="AT36" i="1" s="1"/>
  <c r="AP7" i="1"/>
  <c r="AP36" i="1" s="1"/>
  <c r="AO9" i="1"/>
  <c r="AP10" i="1" s="1"/>
  <c r="AV7" i="1"/>
  <c r="AV36" i="1" s="1"/>
  <c r="AY7" i="1"/>
  <c r="AY36" i="1" s="1"/>
  <c r="AS7" i="1"/>
  <c r="AO7" i="1"/>
  <c r="S10" i="1"/>
  <c r="M23" i="1"/>
  <c r="CO9" i="1"/>
  <c r="CW7" i="1"/>
  <c r="CX7" i="1"/>
  <c r="CU7" i="1"/>
  <c r="CZ7" i="1"/>
  <c r="CT7" i="1"/>
  <c r="CT36" i="1" s="1"/>
  <c r="CY7" i="1"/>
  <c r="CY36" i="1" s="1"/>
  <c r="EC9" i="1"/>
  <c r="C11" i="1" s="1"/>
  <c r="EN7" i="1"/>
  <c r="EN36" i="1" s="1"/>
  <c r="EJ7" i="1"/>
  <c r="EJ36" i="1" s="1"/>
  <c r="EK7" i="1"/>
  <c r="EM7" i="1"/>
  <c r="EM36" i="1" s="1"/>
  <c r="EL7" i="1"/>
  <c r="BD7" i="1"/>
  <c r="BD36" i="1" s="1"/>
  <c r="BB9" i="1"/>
  <c r="BK7" i="1"/>
  <c r="BK36" i="1" s="1"/>
  <c r="BH7" i="1"/>
  <c r="BB7" i="1"/>
  <c r="BI7" i="1"/>
  <c r="BE7" i="1"/>
  <c r="BL7" i="1"/>
  <c r="BL36" i="1" s="1"/>
  <c r="BF7" i="1"/>
  <c r="BF36" i="1" s="1"/>
  <c r="BG7" i="1"/>
  <c r="BC7" i="1"/>
  <c r="BM7" i="1"/>
  <c r="BM36" i="1" s="1"/>
  <c r="BJ7" i="1"/>
  <c r="BJ36" i="1" s="1"/>
  <c r="BW7" i="1"/>
  <c r="BY7" i="1"/>
  <c r="BX7" i="1"/>
  <c r="BX36" i="1" s="1"/>
  <c r="CB7" i="1"/>
  <c r="BZ7" i="1"/>
  <c r="CC7" i="1"/>
  <c r="CC36" i="1" s="1"/>
  <c r="BS9" i="1"/>
  <c r="BS7" i="1"/>
  <c r="CD7" i="1"/>
  <c r="BV7" i="1"/>
  <c r="CA7" i="1"/>
  <c r="DJ7" i="1"/>
  <c r="DJ36" i="1" s="1"/>
  <c r="DL7" i="1"/>
  <c r="DL36" i="1" s="1"/>
  <c r="DK7" i="1"/>
  <c r="DW36" i="1" s="1"/>
  <c r="DH7" i="1"/>
  <c r="DA9" i="1"/>
  <c r="DI7" i="1"/>
  <c r="CP36" i="1"/>
  <c r="FZ10" i="1"/>
  <c r="FO36" i="1"/>
  <c r="X10" i="1"/>
  <c r="FO24" i="1"/>
  <c r="GR23" i="1"/>
  <c r="BS10" i="1"/>
  <c r="CV7" i="1"/>
  <c r="DM9" i="1"/>
  <c r="DP10" i="1" s="1"/>
  <c r="DS7" i="1"/>
  <c r="DR7" i="1"/>
  <c r="DT7" i="1"/>
  <c r="DT36" i="1" s="1"/>
  <c r="DU7" i="1"/>
  <c r="DX7" i="1"/>
  <c r="DQ7" i="1"/>
  <c r="BC10" i="1"/>
  <c r="BA10" i="1"/>
  <c r="CH9" i="1"/>
  <c r="CK7" i="1"/>
  <c r="CM7" i="1"/>
  <c r="CL7" i="1"/>
  <c r="CS7" i="1"/>
  <c r="CS36" i="1" s="1"/>
  <c r="CQ7" i="1"/>
  <c r="CQ36" i="1" s="1"/>
  <c r="CJ7" i="1"/>
  <c r="CI7" i="1"/>
  <c r="CI36" i="1" s="1"/>
  <c r="CR7" i="1"/>
  <c r="CN7" i="1"/>
  <c r="CO7" i="1"/>
  <c r="CH7" i="1"/>
  <c r="GW16" i="1"/>
  <c r="DE7" i="1"/>
  <c r="DE36" i="1" s="1"/>
  <c r="AE10" i="1"/>
  <c r="FK36" i="1"/>
  <c r="Y10" i="1"/>
  <c r="FG10" i="1"/>
  <c r="BE10" i="1"/>
  <c r="BF10" i="1"/>
  <c r="DF7" i="1"/>
  <c r="BT7" i="1"/>
  <c r="ES7" i="1"/>
  <c r="EX7" i="1"/>
  <c r="EM9" i="1"/>
  <c r="EW7" i="1"/>
  <c r="EW36" i="1" s="1"/>
  <c r="EU7" i="1"/>
  <c r="EV7" i="1"/>
  <c r="BY10" i="1"/>
  <c r="FQ10" i="1"/>
  <c r="AI10" i="1"/>
  <c r="AM10" i="1"/>
  <c r="AN10" i="1"/>
  <c r="AL10" i="1"/>
  <c r="AK10" i="1"/>
  <c r="AJ10" i="1"/>
  <c r="AH10" i="1"/>
  <c r="AF10" i="1"/>
  <c r="AD10" i="1"/>
  <c r="AC10" i="1"/>
  <c r="DD9" i="1"/>
  <c r="DO7" i="1"/>
  <c r="DC9" i="1"/>
  <c r="DN7" i="1"/>
  <c r="DM15" i="1"/>
  <c r="EF9" i="1"/>
  <c r="EO7" i="1"/>
  <c r="EP7" i="1"/>
  <c r="EQ7" i="1"/>
  <c r="CT15" i="1"/>
  <c r="CO15" i="1"/>
  <c r="CG15" i="1"/>
  <c r="CG24" i="1" s="1"/>
  <c r="DB7" i="1"/>
  <c r="DB36" i="1" s="1"/>
  <c r="CT9" i="1"/>
  <c r="DD7" i="1"/>
  <c r="DD36" i="1" s="1"/>
  <c r="DC7" i="1"/>
  <c r="DA7" i="1"/>
  <c r="DA36" i="1" s="1"/>
  <c r="FS9" i="1"/>
  <c r="GA7" i="1"/>
  <c r="GA36" i="1" s="1"/>
  <c r="FZ7" i="1"/>
  <c r="BR7" i="1"/>
  <c r="BR36" i="1" s="1"/>
  <c r="BG9" i="1"/>
  <c r="BN7" i="1"/>
  <c r="BN36" i="1" s="1"/>
  <c r="FT7" i="1"/>
  <c r="FT36" i="1" s="1"/>
  <c r="FN7" i="1"/>
  <c r="FQ7" i="1"/>
  <c r="FY7" i="1"/>
  <c r="FY36" i="1" s="1"/>
  <c r="FN9" i="1"/>
  <c r="FN10" i="1" s="1"/>
  <c r="FP7" i="1"/>
  <c r="FS7" i="1"/>
  <c r="Q7" i="1"/>
  <c r="AC36" i="1" s="1"/>
  <c r="G9" i="1"/>
  <c r="R7" i="1"/>
  <c r="AD36" i="1" s="1"/>
  <c r="BO7" i="1"/>
  <c r="GC7" i="1"/>
  <c r="GC36" i="1" s="1"/>
  <c r="EC7" i="1"/>
  <c r="EC36" i="1" s="1"/>
  <c r="O15" i="1"/>
  <c r="O24" i="1" s="1"/>
  <c r="AF15" i="1"/>
  <c r="AF24" i="1" s="1"/>
  <c r="BH15" i="1"/>
  <c r="BH24" i="1" s="1"/>
  <c r="CE15" i="1"/>
  <c r="CE24" i="1" s="1"/>
  <c r="CU15" i="1"/>
  <c r="CU24" i="1" s="1"/>
  <c r="DO15" i="1"/>
  <c r="DO24" i="1" s="1"/>
  <c r="EC15" i="1"/>
  <c r="EW15" i="1"/>
  <c r="EW24" i="1" s="1"/>
  <c r="FR15" i="1"/>
  <c r="FR24" i="1" s="1"/>
  <c r="HG15" i="1"/>
  <c r="HG24" i="1" s="1"/>
  <c r="GY15" i="1"/>
  <c r="GV15" i="1"/>
  <c r="GS15" i="1"/>
  <c r="S15" i="1"/>
  <c r="S24" i="1" s="1"/>
  <c r="AJ15" i="1"/>
  <c r="BN15" i="1"/>
  <c r="BN24" i="1" s="1"/>
  <c r="CI15" i="1"/>
  <c r="CY15" i="1"/>
  <c r="DP15" i="1"/>
  <c r="DP24" i="1" s="1"/>
  <c r="EF15" i="1"/>
  <c r="EF24" i="1" s="1"/>
  <c r="EY15" i="1"/>
  <c r="GA15" i="1"/>
  <c r="GA24" i="1" s="1"/>
  <c r="HH15" i="1"/>
  <c r="GX15" i="1"/>
  <c r="GX24" i="1" s="1"/>
  <c r="GH15" i="1"/>
  <c r="GH16" i="1" s="1"/>
  <c r="GU15" i="1"/>
  <c r="GU16" i="1" s="1"/>
  <c r="HM15" i="1"/>
  <c r="HM24" i="1" s="1"/>
  <c r="HL15" i="1"/>
  <c r="T15" i="1"/>
  <c r="T16" i="1" s="1"/>
  <c r="AK15" i="1"/>
  <c r="BQ15" i="1"/>
  <c r="BQ24" i="1" s="1"/>
  <c r="CK15" i="1"/>
  <c r="CK24" i="1" s="1"/>
  <c r="DA15" i="1"/>
  <c r="DR15" i="1"/>
  <c r="EJ15" i="1"/>
  <c r="EJ24" i="1" s="1"/>
  <c r="FB15" i="1"/>
  <c r="FB24" i="1" s="1"/>
  <c r="HA15" i="1"/>
  <c r="HI15" i="1"/>
  <c r="GZ15" i="1"/>
  <c r="GP15" i="1"/>
  <c r="GJ15" i="1"/>
  <c r="HS15" i="1"/>
  <c r="HS24" i="1" s="1"/>
  <c r="HP15" i="1"/>
  <c r="HP24" i="1" s="1"/>
  <c r="HN15" i="1"/>
  <c r="HJ15" i="1"/>
  <c r="E15" i="1"/>
  <c r="E24" i="1" s="1"/>
  <c r="V15" i="1"/>
  <c r="V24" i="1" s="1"/>
  <c r="AN15" i="1"/>
  <c r="AN24" i="1" s="1"/>
  <c r="BS15" i="1"/>
  <c r="CL15" i="1"/>
  <c r="CL24" i="1" s="1"/>
  <c r="DE15" i="1"/>
  <c r="DE24" i="1" s="1"/>
  <c r="DT15" i="1"/>
  <c r="EK15" i="1"/>
  <c r="FE15" i="1"/>
  <c r="HB15" i="1"/>
  <c r="HB24" i="1" s="1"/>
  <c r="GD15" i="1"/>
  <c r="GM15" i="1"/>
  <c r="GM16" i="1" s="1"/>
  <c r="GO15" i="1"/>
  <c r="GO16" i="1" s="1"/>
  <c r="HT15" i="1"/>
  <c r="HT24" i="1" s="1"/>
  <c r="HQ15" i="1"/>
  <c r="HO15" i="1"/>
  <c r="HK15" i="1"/>
  <c r="G15" i="1"/>
  <c r="W15" i="1"/>
  <c r="W24" i="1" s="1"/>
  <c r="AQ15" i="1"/>
  <c r="BT15" i="1"/>
  <c r="BT24" i="1" s="1"/>
  <c r="CN15" i="1"/>
  <c r="CN24" i="1" s="1"/>
  <c r="DI15" i="1"/>
  <c r="DI16" i="1" s="1"/>
  <c r="DU15" i="1"/>
  <c r="EL15" i="1"/>
  <c r="EL24" i="1" s="1"/>
  <c r="FF15" i="1"/>
  <c r="FF24" i="1" s="1"/>
  <c r="HC15" i="1"/>
  <c r="HC16" i="1" s="1"/>
  <c r="GL15" i="1"/>
  <c r="GL16" i="1" s="1"/>
  <c r="GE15" i="1"/>
  <c r="GE16" i="1" s="1"/>
  <c r="GW15" i="1"/>
  <c r="HU15" i="1"/>
  <c r="HU24" i="1" s="1"/>
  <c r="HR15" i="1"/>
  <c r="HR24" i="1" s="1"/>
  <c r="H15" i="1"/>
  <c r="H24" i="1" s="1"/>
  <c r="Y15" i="1"/>
  <c r="Y24" i="1" s="1"/>
  <c r="AV15" i="1"/>
  <c r="AV24" i="1" s="1"/>
  <c r="BX15" i="1"/>
  <c r="BX24" i="1" s="1"/>
  <c r="CP15" i="1"/>
  <c r="DK15" i="1"/>
  <c r="DK24" i="1" s="1"/>
  <c r="DX15" i="1"/>
  <c r="DX24" i="1" s="1"/>
  <c r="EO15" i="1"/>
  <c r="FH15" i="1"/>
  <c r="HD15" i="1"/>
  <c r="HD24" i="1" s="1"/>
  <c r="GT15" i="1"/>
  <c r="GT16" i="1" s="1"/>
  <c r="GR15" i="1"/>
  <c r="GR16" i="1" s="1"/>
  <c r="GC15" i="1"/>
  <c r="GC16" i="1" s="1"/>
  <c r="M15" i="1"/>
  <c r="AB15" i="1"/>
  <c r="AB24" i="1" s="1"/>
  <c r="BC15" i="1"/>
  <c r="BC24" i="1" s="1"/>
  <c r="BY15" i="1"/>
  <c r="BY24" i="1" s="1"/>
  <c r="CS15" i="1"/>
  <c r="CS24" i="1" s="1"/>
  <c r="DL15" i="1"/>
  <c r="EA15" i="1"/>
  <c r="EA24" i="1" s="1"/>
  <c r="EP15" i="1"/>
  <c r="EP24" i="1" s="1"/>
  <c r="FM15" i="1"/>
  <c r="FM24" i="1" s="1"/>
  <c r="HE15" i="1"/>
  <c r="C16" i="1"/>
  <c r="GF15" i="1"/>
  <c r="GI15" i="1"/>
  <c r="GK15" i="1"/>
  <c r="BG15" i="1"/>
  <c r="AI23" i="1"/>
  <c r="FJ7" i="1"/>
  <c r="FB7" i="1"/>
  <c r="FA7" i="1"/>
  <c r="FA36" i="1" s="1"/>
  <c r="FG7" i="1"/>
  <c r="FI7" i="1"/>
  <c r="FF7" i="1"/>
  <c r="FR36" i="1" s="1"/>
  <c r="FD7" i="1"/>
  <c r="FD36" i="1" s="1"/>
  <c r="EY9" i="1"/>
  <c r="FF10" i="1" s="1"/>
  <c r="HF15" i="1"/>
  <c r="HF16" i="1" s="1"/>
  <c r="AD15" i="1"/>
  <c r="AD24" i="1" s="1"/>
  <c r="AP15" i="1"/>
  <c r="AP24" i="1" s="1"/>
  <c r="EO9" i="1"/>
  <c r="ET7" i="1"/>
  <c r="ET36" i="1" s="1"/>
  <c r="EI7" i="1"/>
  <c r="EI36" i="1" s="1"/>
  <c r="DU23" i="1"/>
  <c r="HE14" i="1"/>
  <c r="HE16" i="1" s="1"/>
  <c r="FY14" i="1"/>
  <c r="FY23" i="1" s="1"/>
  <c r="FQ14" i="1"/>
  <c r="FQ23" i="1" s="1"/>
  <c r="FI14" i="1"/>
  <c r="FA14" i="1"/>
  <c r="FA23" i="1" s="1"/>
  <c r="ES15" i="1"/>
  <c r="ES24" i="1" s="1"/>
  <c r="EL14" i="1"/>
  <c r="EL23" i="1" s="1"/>
  <c r="DH14" i="1"/>
  <c r="DA14" i="1"/>
  <c r="CN14" i="1"/>
  <c r="CN23" i="1" s="1"/>
  <c r="CF14" i="1"/>
  <c r="CF23" i="1" s="1"/>
  <c r="BX14" i="1"/>
  <c r="BX23" i="1" s="1"/>
  <c r="BQ14" i="1"/>
  <c r="BK14" i="1"/>
  <c r="BK23" i="1" s="1"/>
  <c r="BC14" i="1"/>
  <c r="BC23" i="1" s="1"/>
  <c r="AV14" i="1"/>
  <c r="AO14" i="1"/>
  <c r="AO23" i="1" s="1"/>
  <c r="AH14" i="1"/>
  <c r="AH23" i="1" s="1"/>
  <c r="Z14" i="1"/>
  <c r="Z23" i="1" s="1"/>
  <c r="EB14" i="1"/>
  <c r="EB16" i="1" s="1"/>
  <c r="DT14" i="1"/>
  <c r="DT23" i="1" s="1"/>
  <c r="DM14" i="1"/>
  <c r="L14" i="1"/>
  <c r="HK23" i="1"/>
  <c r="HP14" i="1"/>
  <c r="HT7" i="1"/>
  <c r="ER7" i="1"/>
  <c r="ED7" i="1"/>
  <c r="ED36" i="1" s="1"/>
  <c r="EZ7" i="1"/>
  <c r="DG7" i="1"/>
  <c r="DG36" i="1" s="1"/>
  <c r="GX14" i="1"/>
  <c r="GX17" i="1" s="1"/>
  <c r="HI14" i="1"/>
  <c r="HI16" i="1" s="1"/>
  <c r="HD14" i="1"/>
  <c r="FX14" i="1"/>
  <c r="FX23" i="1" s="1"/>
  <c r="FP14" i="1"/>
  <c r="FP23" i="1" s="1"/>
  <c r="FH14" i="1"/>
  <c r="FH23" i="1" s="1"/>
  <c r="EZ14" i="1"/>
  <c r="EZ23" i="1" s="1"/>
  <c r="ER14" i="1"/>
  <c r="ER23" i="1" s="1"/>
  <c r="DG14" i="1"/>
  <c r="DG23" i="1" s="1"/>
  <c r="CZ14" i="1"/>
  <c r="CS14" i="1"/>
  <c r="CS23" i="1" s="1"/>
  <c r="CM14" i="1"/>
  <c r="CM23" i="1" s="1"/>
  <c r="CE14" i="1"/>
  <c r="CE23" i="1" s="1"/>
  <c r="BW14" i="1"/>
  <c r="BW23" i="1" s="1"/>
  <c r="BJ14" i="1"/>
  <c r="AU14" i="1"/>
  <c r="AU23" i="1" s="1"/>
  <c r="AN14" i="1"/>
  <c r="AN23" i="1" s="1"/>
  <c r="Y14" i="1"/>
  <c r="Y23" i="1" s="1"/>
  <c r="S14" i="1"/>
  <c r="EA14" i="1"/>
  <c r="EA23" i="1" s="1"/>
  <c r="DS14" i="1"/>
  <c r="DS23" i="1" s="1"/>
  <c r="DL14" i="1"/>
  <c r="DL23" i="1" s="1"/>
  <c r="K14" i="1"/>
  <c r="HS7" i="1"/>
  <c r="EE7" i="1"/>
  <c r="EE36" i="1" s="1"/>
  <c r="GM24" i="1"/>
  <c r="FW14" i="1"/>
  <c r="FO14" i="1"/>
  <c r="FO23" i="1" s="1"/>
  <c r="FG14" i="1"/>
  <c r="FG23" i="1" s="1"/>
  <c r="EY14" i="1"/>
  <c r="EY23" i="1" s="1"/>
  <c r="EQ14" i="1"/>
  <c r="EK14" i="1"/>
  <c r="EK23" i="1" s="1"/>
  <c r="DF14" i="1"/>
  <c r="DF23" i="1" s="1"/>
  <c r="CY14" i="1"/>
  <c r="CY23" i="1" s="1"/>
  <c r="CL14" i="1"/>
  <c r="CL23" i="1" s="1"/>
  <c r="CD14" i="1"/>
  <c r="CD23" i="1" s="1"/>
  <c r="BV14" i="1"/>
  <c r="BV23" i="1" s="1"/>
  <c r="BP14" i="1"/>
  <c r="BI14" i="1"/>
  <c r="BI23" i="1" s="1"/>
  <c r="AF14" i="1"/>
  <c r="AF23" i="1" s="1"/>
  <c r="R14" i="1"/>
  <c r="R23" i="1" s="1"/>
  <c r="DZ14" i="1"/>
  <c r="DZ23" i="1" s="1"/>
  <c r="DR14" i="1"/>
  <c r="DK14" i="1"/>
  <c r="DK23" i="1" s="1"/>
  <c r="J14" i="1"/>
  <c r="J23" i="1" s="1"/>
  <c r="EH7" i="1"/>
  <c r="EH36" i="1" s="1"/>
  <c r="EF7" i="1"/>
  <c r="EF36" i="1" s="1"/>
  <c r="GZ17" i="1"/>
  <c r="BU7" i="1"/>
  <c r="GY16" i="1"/>
  <c r="HH14" i="1"/>
  <c r="HB14" i="1"/>
  <c r="FV14" i="1"/>
  <c r="FV23" i="1" s="1"/>
  <c r="FN14" i="1"/>
  <c r="FF14" i="1"/>
  <c r="FF23" i="1" s="1"/>
  <c r="EJ14" i="1"/>
  <c r="EJ23" i="1" s="1"/>
  <c r="DE14" i="1"/>
  <c r="CX14" i="1"/>
  <c r="CX23" i="1" s="1"/>
  <c r="CR15" i="1"/>
  <c r="CR24" i="1" s="1"/>
  <c r="CK14" i="1"/>
  <c r="CK23" i="1" s="1"/>
  <c r="CC14" i="1"/>
  <c r="CC23" i="1" s="1"/>
  <c r="BU15" i="1"/>
  <c r="BU24" i="1" s="1"/>
  <c r="BO14" i="1"/>
  <c r="BO23" i="1" s="1"/>
  <c r="BH14" i="1"/>
  <c r="BH23" i="1" s="1"/>
  <c r="BA14" i="1"/>
  <c r="BA23" i="1" s="1"/>
  <c r="AS14" i="1"/>
  <c r="AS23" i="1" s="1"/>
  <c r="AL14" i="1"/>
  <c r="AL23" i="1" s="1"/>
  <c r="AE15" i="1"/>
  <c r="AE24" i="1" s="1"/>
  <c r="X14" i="1"/>
  <c r="X23" i="1" s="1"/>
  <c r="DY14" i="1"/>
  <c r="DY23" i="1" s="1"/>
  <c r="DJ15" i="1"/>
  <c r="I14" i="1"/>
  <c r="I23" i="1" s="1"/>
  <c r="EG7" i="1"/>
  <c r="GO17" i="1"/>
  <c r="GV17" i="1"/>
  <c r="BK9" i="1"/>
  <c r="BT10" i="1" s="1"/>
  <c r="DR9" i="1"/>
  <c r="DY10" i="1" s="1"/>
  <c r="HA14" i="1"/>
  <c r="FU14" i="1"/>
  <c r="FU23" i="1" s="1"/>
  <c r="FM14" i="1"/>
  <c r="FM23" i="1" s="1"/>
  <c r="FE14" i="1"/>
  <c r="FE23" i="1" s="1"/>
  <c r="EW14" i="1"/>
  <c r="EW23" i="1" s="1"/>
  <c r="EP14" i="1"/>
  <c r="EP23" i="1" s="1"/>
  <c r="DD14" i="1"/>
  <c r="DD23" i="1" s="1"/>
  <c r="CJ14" i="1"/>
  <c r="CB14" i="1"/>
  <c r="CB23" i="1" s="1"/>
  <c r="BT14" i="1"/>
  <c r="BT23" i="1" s="1"/>
  <c r="BN14" i="1"/>
  <c r="BN23" i="1" s="1"/>
  <c r="BG14" i="1"/>
  <c r="AR15" i="1"/>
  <c r="AR24" i="1" s="1"/>
  <c r="AK14" i="1"/>
  <c r="AK23" i="1" s="1"/>
  <c r="AD14" i="1"/>
  <c r="W14" i="1"/>
  <c r="W23" i="1" s="1"/>
  <c r="EF14" i="1"/>
  <c r="DX14" i="1"/>
  <c r="DQ14" i="1"/>
  <c r="DQ23" i="1" s="1"/>
  <c r="P14" i="1"/>
  <c r="P23" i="1" s="1"/>
  <c r="H14" i="1"/>
  <c r="HK14" i="1"/>
  <c r="HU14" i="1"/>
  <c r="HU23" i="1" s="1"/>
  <c r="GB15" i="1"/>
  <c r="GB24" i="1" s="1"/>
  <c r="FD23" i="1"/>
  <c r="EO23" i="1"/>
  <c r="EH15" i="1"/>
  <c r="EH24" i="1" s="1"/>
  <c r="CV14" i="1"/>
  <c r="CV23" i="1" s="1"/>
  <c r="CP14" i="1"/>
  <c r="CP23" i="1" s="1"/>
  <c r="CI14" i="1"/>
  <c r="CI23" i="1" s="1"/>
  <c r="CA14" i="1"/>
  <c r="CA23" i="1" s="1"/>
  <c r="BF14" i="1"/>
  <c r="AY14" i="1"/>
  <c r="AY23" i="1" s="1"/>
  <c r="AQ14" i="1"/>
  <c r="AQ23" i="1" s="1"/>
  <c r="AC14" i="1"/>
  <c r="AC23" i="1" s="1"/>
  <c r="V14" i="1"/>
  <c r="EE14" i="1"/>
  <c r="EE23" i="1" s="1"/>
  <c r="DW14" i="1"/>
  <c r="DP14" i="1"/>
  <c r="DP23" i="1" s="1"/>
  <c r="O14" i="1"/>
  <c r="O23" i="1" s="1"/>
  <c r="G14" i="1"/>
  <c r="HJ14" i="1"/>
  <c r="HJ16" i="1" s="1"/>
  <c r="HL14" i="1"/>
  <c r="HL16" i="1" s="1"/>
  <c r="HO14" i="1"/>
  <c r="HO23" i="1" s="1"/>
  <c r="HT14" i="1"/>
  <c r="HT23" i="1" s="1"/>
  <c r="DY7" i="1"/>
  <c r="DY36" i="1" s="1"/>
  <c r="HG14" i="1"/>
  <c r="GA14" i="1"/>
  <c r="FS14" i="1"/>
  <c r="FS23" i="1" s="1"/>
  <c r="FK14" i="1"/>
  <c r="FK23" i="1" s="1"/>
  <c r="FC15" i="1"/>
  <c r="FC24" i="1" s="1"/>
  <c r="EU14" i="1"/>
  <c r="EU23" i="1" s="1"/>
  <c r="EN14" i="1"/>
  <c r="EN23" i="1" s="1"/>
  <c r="EG14" i="1"/>
  <c r="EG23" i="1" s="1"/>
  <c r="DC15" i="1"/>
  <c r="DC24" i="1" s="1"/>
  <c r="CU14" i="1"/>
  <c r="CO14" i="1"/>
  <c r="CO23" i="1" s="1"/>
  <c r="CH14" i="1"/>
  <c r="CH23" i="1" s="1"/>
  <c r="BZ14" i="1"/>
  <c r="BZ23" i="1" s="1"/>
  <c r="BS14" i="1"/>
  <c r="BS16" i="1" s="1"/>
  <c r="BE15" i="1"/>
  <c r="BE24" i="1" s="1"/>
  <c r="AX14" i="1"/>
  <c r="AX23" i="1" s="1"/>
  <c r="AP14" i="1"/>
  <c r="AP23" i="1" s="1"/>
  <c r="AJ14" i="1"/>
  <c r="AJ23" i="1" s="1"/>
  <c r="AB14" i="1"/>
  <c r="U15" i="1"/>
  <c r="ED14" i="1"/>
  <c r="ED23" i="1" s="1"/>
  <c r="DV14" i="1"/>
  <c r="DV23" i="1" s="1"/>
  <c r="DO14" i="1"/>
  <c r="N14" i="1"/>
  <c r="N23" i="1" s="1"/>
  <c r="F14" i="1"/>
  <c r="F23" i="1" s="1"/>
  <c r="HN14" i="1"/>
  <c r="HN23" i="1" s="1"/>
  <c r="HR14" i="1"/>
  <c r="HR16" i="1" s="1"/>
  <c r="HU7" i="1"/>
  <c r="HP23" i="1"/>
  <c r="HQ24" i="1"/>
  <c r="HQ23" i="1"/>
  <c r="HR7" i="1"/>
  <c r="HQ7" i="1"/>
  <c r="HP7" i="1"/>
  <c r="CI24" i="1"/>
  <c r="FN15" i="1"/>
  <c r="FN24" i="1" s="1"/>
  <c r="FA15" i="1"/>
  <c r="FA24" i="1" s="1"/>
  <c r="AU15" i="1"/>
  <c r="DJ14" i="1"/>
  <c r="DJ23" i="1" s="1"/>
  <c r="T24" i="1"/>
  <c r="R15" i="1"/>
  <c r="FK15" i="1"/>
  <c r="FK24" i="1" s="1"/>
  <c r="CC15" i="1"/>
  <c r="BK15" i="1"/>
  <c r="AO15" i="1"/>
  <c r="AO24" i="1" s="1"/>
  <c r="U14" i="1"/>
  <c r="U23" i="1" s="1"/>
  <c r="FV15" i="1"/>
  <c r="FV24" i="1" s="1"/>
  <c r="FI15" i="1"/>
  <c r="FI24" i="1" s="1"/>
  <c r="EV15" i="1"/>
  <c r="EV24" i="1" s="1"/>
  <c r="DD15" i="1"/>
  <c r="DD24" i="1" s="1"/>
  <c r="CB15" i="1"/>
  <c r="CB24" i="1" s="1"/>
  <c r="BI15" i="1"/>
  <c r="BI24" i="1" s="1"/>
  <c r="CR14" i="1"/>
  <c r="CR23" i="1" s="1"/>
  <c r="AC15" i="1"/>
  <c r="AC24" i="1" s="1"/>
  <c r="K23" i="1"/>
  <c r="CD24" i="1"/>
  <c r="FU15" i="1"/>
  <c r="FU24" i="1" s="1"/>
  <c r="EU15" i="1"/>
  <c r="EU24" i="1" s="1"/>
  <c r="X15" i="1"/>
  <c r="X16" i="1" s="1"/>
  <c r="K15" i="1"/>
  <c r="K24" i="1" s="1"/>
  <c r="DF15" i="1"/>
  <c r="FP15" i="1"/>
  <c r="FP24" i="1" s="1"/>
  <c r="CJ15" i="1"/>
  <c r="CJ24" i="1" s="1"/>
  <c r="AI15" i="1"/>
  <c r="AI24" i="1" s="1"/>
  <c r="HM16" i="1"/>
  <c r="HQ16" i="1"/>
  <c r="HM23" i="1"/>
  <c r="HO24" i="1"/>
  <c r="HN24" i="1"/>
  <c r="HO7" i="1"/>
  <c r="HN7" i="1"/>
  <c r="HM7" i="1"/>
  <c r="HM36" i="1" s="1"/>
  <c r="CJ23" i="1"/>
  <c r="DJ16" i="1"/>
  <c r="DJ24" i="1"/>
  <c r="EV23" i="1"/>
  <c r="BL23" i="1"/>
  <c r="AQ24" i="1"/>
  <c r="FY15" i="1"/>
  <c r="ER15" i="1"/>
  <c r="ER24" i="1" s="1"/>
  <c r="EG15" i="1"/>
  <c r="EG24" i="1" s="1"/>
  <c r="DW15" i="1"/>
  <c r="DW24" i="1" s="1"/>
  <c r="DA16" i="1"/>
  <c r="CF15" i="1"/>
  <c r="CF16" i="1" s="1"/>
  <c r="BL15" i="1"/>
  <c r="BL24" i="1" s="1"/>
  <c r="BA15" i="1"/>
  <c r="AL15" i="1"/>
  <c r="I15" i="1"/>
  <c r="GB14" i="1"/>
  <c r="GB16" i="1" s="1"/>
  <c r="EH14" i="1"/>
  <c r="FR23" i="1"/>
  <c r="FX15" i="1"/>
  <c r="FX24" i="1" s="1"/>
  <c r="BV15" i="1"/>
  <c r="AY15" i="1"/>
  <c r="AY24" i="1" s="1"/>
  <c r="AA15" i="1"/>
  <c r="AA24" i="1" s="1"/>
  <c r="BJ23" i="1"/>
  <c r="FJ15" i="1"/>
  <c r="FJ24" i="1" s="1"/>
  <c r="EZ15" i="1"/>
  <c r="EZ24" i="1" s="1"/>
  <c r="EE15" i="1"/>
  <c r="CV15" i="1"/>
  <c r="CV24" i="1" s="1"/>
  <c r="CM15" i="1"/>
  <c r="CM24" i="1" s="1"/>
  <c r="BJ15" i="1"/>
  <c r="BJ24" i="1" s="1"/>
  <c r="AW15" i="1"/>
  <c r="Z15" i="1"/>
  <c r="ES14" i="1"/>
  <c r="CG14" i="1"/>
  <c r="CG23" i="1" s="1"/>
  <c r="BE14" i="1"/>
  <c r="DQ15" i="1"/>
  <c r="FC14" i="1"/>
  <c r="DR16" i="1"/>
  <c r="CA15" i="1"/>
  <c r="CA24" i="1" s="1"/>
  <c r="BP15" i="1"/>
  <c r="BP24" i="1" s="1"/>
  <c r="DY15" i="1"/>
  <c r="DY24" i="1" s="1"/>
  <c r="BZ15" i="1"/>
  <c r="BO15" i="1"/>
  <c r="BO16" i="1" s="1"/>
  <c r="BF15" i="1"/>
  <c r="BF24" i="1" s="1"/>
  <c r="L15" i="1"/>
  <c r="L24" i="1" s="1"/>
  <c r="GT17" i="1"/>
  <c r="GN17" i="1"/>
  <c r="GK16" i="1"/>
  <c r="HB23" i="1"/>
  <c r="GR17" i="1"/>
  <c r="GW17" i="1"/>
  <c r="GV16" i="1"/>
  <c r="GU17" i="1"/>
  <c r="GQ17" i="1"/>
  <c r="HF23" i="1"/>
  <c r="HE24" i="1"/>
  <c r="GJ24" i="1"/>
  <c r="GJ23" i="1"/>
  <c r="HA23" i="1"/>
  <c r="GN24" i="1"/>
  <c r="GZ23" i="1"/>
  <c r="GI23" i="1"/>
  <c r="GN7" i="1"/>
  <c r="GN36" i="1" s="1"/>
  <c r="HC7" i="1"/>
  <c r="HG7" i="1"/>
  <c r="GZ7" i="1"/>
  <c r="HJ7" i="1"/>
  <c r="GO7" i="1"/>
  <c r="GO36" i="1" s="1"/>
  <c r="GM23" i="1"/>
  <c r="GV7" i="1"/>
  <c r="HH7" i="1"/>
  <c r="GY24" i="1"/>
  <c r="GY23" i="1"/>
  <c r="GS23" i="1"/>
  <c r="GU23" i="1"/>
  <c r="GL23" i="1"/>
  <c r="GL24" i="1"/>
  <c r="HI24" i="1"/>
  <c r="GP23" i="1"/>
  <c r="HD23" i="1"/>
  <c r="GG24" i="1"/>
  <c r="GG23" i="1"/>
  <c r="GE23" i="1"/>
  <c r="GW24" i="1"/>
  <c r="GW23" i="1"/>
  <c r="GH23" i="1"/>
  <c r="GH24" i="1"/>
  <c r="GT23" i="1"/>
  <c r="GT24" i="1"/>
  <c r="GF24" i="1"/>
  <c r="GF23" i="1"/>
  <c r="GP7" i="1"/>
  <c r="GE7" i="1"/>
  <c r="GE36" i="1" s="1"/>
  <c r="HE7" i="1"/>
  <c r="GX23" i="1"/>
  <c r="HE23" i="1"/>
  <c r="GQ7" i="1"/>
  <c r="GJ7" i="1"/>
  <c r="GT7" i="1"/>
  <c r="HB7" i="1"/>
  <c r="HB36" i="1" s="1"/>
  <c r="GO9" i="1"/>
  <c r="HH24" i="1"/>
  <c r="HC9" i="1"/>
  <c r="HI10" i="1" s="1"/>
  <c r="GN23" i="1"/>
  <c r="GR7" i="1"/>
  <c r="GF7" i="1"/>
  <c r="GF36" i="1" s="1"/>
  <c r="GI7" i="1"/>
  <c r="GI36" i="1" s="1"/>
  <c r="GY7" i="1"/>
  <c r="HF7" i="1"/>
  <c r="HF36" i="1" s="1"/>
  <c r="GV9" i="1"/>
  <c r="GX10" i="1" s="1"/>
  <c r="GC9" i="1"/>
  <c r="GK9" i="1"/>
  <c r="HF24" i="1"/>
  <c r="HK7" i="1"/>
  <c r="HL7" i="1"/>
  <c r="HL36" i="1" s="1"/>
  <c r="GH7" i="1"/>
  <c r="GH36" i="1" s="1"/>
  <c r="GX7" i="1"/>
  <c r="HA7" i="1"/>
  <c r="HI7" i="1"/>
  <c r="GG7" i="1"/>
  <c r="GG36" i="1" s="1"/>
  <c r="GS7" i="1"/>
  <c r="GL7" i="1"/>
  <c r="GL36" i="1" s="1"/>
  <c r="GU7" i="1"/>
  <c r="GK7" i="1"/>
  <c r="GK36" i="1" s="1"/>
  <c r="GM7" i="1"/>
  <c r="GM36" i="1" s="1"/>
  <c r="GW7" i="1"/>
  <c r="HD7" i="1"/>
  <c r="HD36" i="1" s="1"/>
  <c r="GD7" i="1"/>
  <c r="GD36" i="1" s="1"/>
  <c r="DC23" i="1"/>
  <c r="HK24" i="1"/>
  <c r="HJ24" i="1"/>
  <c r="GA16" i="1"/>
  <c r="GA23" i="1"/>
  <c r="EM23" i="1"/>
  <c r="FZ23" i="1"/>
  <c r="BP23" i="1"/>
  <c r="H23" i="1"/>
  <c r="H16" i="1"/>
  <c r="FI23" i="1"/>
  <c r="CU23" i="1"/>
  <c r="CU16" i="1"/>
  <c r="CN16" i="1"/>
  <c r="FS15" i="1"/>
  <c r="FL15" i="1"/>
  <c r="FL24" i="1" s="1"/>
  <c r="FD15" i="1"/>
  <c r="FD24" i="1" s="1"/>
  <c r="EN15" i="1"/>
  <c r="DH15" i="1"/>
  <c r="DH24" i="1" s="1"/>
  <c r="CZ15" i="1"/>
  <c r="CZ24" i="1" s="1"/>
  <c r="CH15" i="1"/>
  <c r="AR14" i="1"/>
  <c r="EM15" i="1"/>
  <c r="EM24" i="1" s="1"/>
  <c r="ED15" i="1"/>
  <c r="DV15" i="1"/>
  <c r="DN15" i="1"/>
  <c r="DN24" i="1" s="1"/>
  <c r="DG15" i="1"/>
  <c r="DG24" i="1" s="1"/>
  <c r="BR15" i="1"/>
  <c r="BR24" i="1" s="1"/>
  <c r="AX15" i="1"/>
  <c r="AX24" i="1" s="1"/>
  <c r="FZ15" i="1"/>
  <c r="FQ15" i="1"/>
  <c r="FQ24" i="1" s="1"/>
  <c r="ET15" i="1"/>
  <c r="ET24" i="1" s="1"/>
  <c r="CX15" i="1"/>
  <c r="CX24" i="1" s="1"/>
  <c r="BU14" i="1"/>
  <c r="J15" i="1"/>
  <c r="J24" i="1" s="1"/>
  <c r="DS15" i="1"/>
  <c r="BW15" i="1"/>
  <c r="BW24" i="1" s="1"/>
  <c r="FW23" i="1"/>
  <c r="FB23" i="1"/>
  <c r="FW15" i="1"/>
  <c r="FW16" i="1" s="1"/>
  <c r="FG15" i="1"/>
  <c r="FG24" i="1" s="1"/>
  <c r="DZ15" i="1"/>
  <c r="DZ24" i="1" s="1"/>
  <c r="BD15" i="1"/>
  <c r="BD24" i="1" s="1"/>
  <c r="AS15" i="1"/>
  <c r="AS24" i="1" s="1"/>
  <c r="AH15" i="1"/>
  <c r="AH24" i="1" s="1"/>
  <c r="P15" i="1"/>
  <c r="P24" i="1" s="1"/>
  <c r="DB15" i="1"/>
  <c r="EX14" i="1"/>
  <c r="EX15" i="1"/>
  <c r="EI14" i="1"/>
  <c r="EI15" i="1"/>
  <c r="CQ14" i="1"/>
  <c r="CQ15" i="1"/>
  <c r="AT14" i="1"/>
  <c r="AT15" i="1"/>
  <c r="FE24" i="1"/>
  <c r="CF24" i="1"/>
  <c r="F15" i="1"/>
  <c r="FT14" i="1"/>
  <c r="FT15" i="1"/>
  <c r="BY23" i="1"/>
  <c r="EB24" i="1"/>
  <c r="BB14" i="1"/>
  <c r="BB15" i="1"/>
  <c r="AE14" i="1"/>
  <c r="CW14" i="1"/>
  <c r="CW15" i="1"/>
  <c r="FL23" i="1"/>
  <c r="AM14" i="1"/>
  <c r="AM15" i="1"/>
  <c r="T23" i="1"/>
  <c r="EZ16" i="1"/>
  <c r="AZ15" i="1"/>
  <c r="AZ14" i="1"/>
  <c r="AG14" i="1"/>
  <c r="AG15" i="1"/>
  <c r="Q14" i="1"/>
  <c r="Q15" i="1"/>
  <c r="BM15" i="1"/>
  <c r="BM14" i="1"/>
  <c r="HL9" i="1"/>
  <c r="HU10" i="1" s="1"/>
  <c r="HX23" i="1" l="1"/>
  <c r="HX24" i="1"/>
  <c r="IA10" i="1"/>
  <c r="IA12" i="1" s="1"/>
  <c r="HZ10" i="1"/>
  <c r="HZ12" i="1" s="1"/>
  <c r="IG10" i="1"/>
  <c r="IF10" i="1"/>
  <c r="IA38" i="1"/>
  <c r="HZ38" i="1"/>
  <c r="IB11" i="1"/>
  <c r="IC10" i="1"/>
  <c r="IB23" i="1"/>
  <c r="IB24" i="1"/>
  <c r="ID10" i="1"/>
  <c r="IE10" i="1"/>
  <c r="IB10" i="1"/>
  <c r="DQ16" i="1"/>
  <c r="FM16" i="1"/>
  <c r="CR16" i="1"/>
  <c r="DE16" i="1"/>
  <c r="DL16" i="1"/>
  <c r="CS16" i="1"/>
  <c r="BP16" i="1"/>
  <c r="DD16" i="1"/>
  <c r="AV16" i="1"/>
  <c r="BY16" i="1"/>
  <c r="U16" i="1"/>
  <c r="EQ16" i="1"/>
  <c r="CG16" i="1"/>
  <c r="DE23" i="1"/>
  <c r="CT16" i="1"/>
  <c r="DL24" i="1"/>
  <c r="EL16" i="1"/>
  <c r="CY18" i="1"/>
  <c r="EO16" i="1"/>
  <c r="HX11" i="1"/>
  <c r="HX10" i="1"/>
  <c r="HY10" i="1"/>
  <c r="HR23" i="1"/>
  <c r="HW24" i="1"/>
  <c r="DN11" i="1"/>
  <c r="GY11" i="1"/>
  <c r="GT11" i="1"/>
  <c r="HW11" i="1"/>
  <c r="GW11" i="1"/>
  <c r="HD11" i="1"/>
  <c r="GE11" i="1"/>
  <c r="HV11" i="1"/>
  <c r="FK17" i="1"/>
  <c r="CX16" i="1"/>
  <c r="GE24" i="1"/>
  <c r="GX16" i="1"/>
  <c r="FM17" i="1"/>
  <c r="EQ36" i="1"/>
  <c r="HE17" i="1"/>
  <c r="HE38" i="1" s="1"/>
  <c r="CV36" i="1"/>
  <c r="T10" i="1"/>
  <c r="CB36" i="1"/>
  <c r="AI16" i="1"/>
  <c r="FE16" i="1"/>
  <c r="CH16" i="1"/>
  <c r="L16" i="1"/>
  <c r="GY36" i="1"/>
  <c r="GS10" i="1"/>
  <c r="GS25" i="1" s="1"/>
  <c r="HC17" i="1"/>
  <c r="GQ16" i="1"/>
  <c r="EW16" i="1"/>
  <c r="FG36" i="1"/>
  <c r="GT18" i="1"/>
  <c r="HP18" i="1"/>
  <c r="EC16" i="1"/>
  <c r="FZ36" i="1"/>
  <c r="CL36" i="1"/>
  <c r="DX36" i="1"/>
  <c r="CA36" i="1"/>
  <c r="EL36" i="1"/>
  <c r="W10" i="1"/>
  <c r="FM36" i="1"/>
  <c r="AV23" i="1"/>
  <c r="DQ36" i="1"/>
  <c r="CH17" i="1"/>
  <c r="AF16" i="1"/>
  <c r="BY17" i="1"/>
  <c r="L23" i="1"/>
  <c r="GU24" i="1"/>
  <c r="HA17" i="1"/>
  <c r="HA38" i="1" s="1"/>
  <c r="CH18" i="1"/>
  <c r="CP24" i="1"/>
  <c r="BN16" i="1"/>
  <c r="HV18" i="1"/>
  <c r="BO36" i="1"/>
  <c r="AQ10" i="1"/>
  <c r="FA10" i="1"/>
  <c r="CO36" i="1"/>
  <c r="DV36" i="1"/>
  <c r="FR16" i="1"/>
  <c r="BV36" i="1"/>
  <c r="BY36" i="1"/>
  <c r="U10" i="1"/>
  <c r="CE10" i="1"/>
  <c r="HU36" i="1"/>
  <c r="HS36" i="1"/>
  <c r="EU16" i="1"/>
  <c r="FP16" i="1"/>
  <c r="AN16" i="1"/>
  <c r="N16" i="1"/>
  <c r="DV16" i="1"/>
  <c r="HD17" i="1"/>
  <c r="HD38" i="1" s="1"/>
  <c r="HK17" i="1"/>
  <c r="FB36" i="1"/>
  <c r="EO24" i="1"/>
  <c r="EK16" i="1"/>
  <c r="HL18" i="1"/>
  <c r="EY24" i="1"/>
  <c r="EC23" i="1"/>
  <c r="FQ36" i="1"/>
  <c r="DM16" i="1"/>
  <c r="FR10" i="1"/>
  <c r="CN36" i="1"/>
  <c r="BW36" i="1"/>
  <c r="HV36" i="1"/>
  <c r="FK10" i="1"/>
  <c r="HV17" i="1"/>
  <c r="HV16" i="1"/>
  <c r="AK36" i="1"/>
  <c r="AI36" i="1"/>
  <c r="E16" i="1"/>
  <c r="DG17" i="1"/>
  <c r="DG25" i="1" s="1"/>
  <c r="FI16" i="1"/>
  <c r="GJ36" i="1"/>
  <c r="HB17" i="1"/>
  <c r="HB38" i="1" s="1"/>
  <c r="GY17" i="1"/>
  <c r="BX16" i="1"/>
  <c r="EG17" i="1"/>
  <c r="EG38" i="1" s="1"/>
  <c r="HT36" i="1"/>
  <c r="DT16" i="1"/>
  <c r="CR36" i="1"/>
  <c r="BB36" i="1"/>
  <c r="CW36" i="1"/>
  <c r="AS36" i="1"/>
  <c r="HW17" i="1"/>
  <c r="HW38" i="1" s="1"/>
  <c r="GW18" i="1"/>
  <c r="CK16" i="1"/>
  <c r="GP24" i="1"/>
  <c r="HN18" i="1"/>
  <c r="HM17" i="1"/>
  <c r="DF36" i="1"/>
  <c r="HV10" i="1"/>
  <c r="HV25" i="1" s="1"/>
  <c r="HV39" i="1" s="1"/>
  <c r="HW36" i="1"/>
  <c r="HW18" i="1"/>
  <c r="HW26" i="1" s="1"/>
  <c r="AM36" i="1"/>
  <c r="EF16" i="1"/>
  <c r="CB16" i="1"/>
  <c r="FJ17" i="1"/>
  <c r="FJ25" i="1" s="1"/>
  <c r="CK17" i="1"/>
  <c r="DQ24" i="1"/>
  <c r="DU17" i="1"/>
  <c r="DI24" i="1"/>
  <c r="CE16" i="1"/>
  <c r="BE16" i="1"/>
  <c r="DJ17" i="1"/>
  <c r="DS17" i="1"/>
  <c r="FL17" i="1"/>
  <c r="DW23" i="1"/>
  <c r="BO24" i="1"/>
  <c r="AY17" i="1"/>
  <c r="EP16" i="1"/>
  <c r="EB23" i="1"/>
  <c r="CG17" i="1"/>
  <c r="FG17" i="1"/>
  <c r="FG25" i="1" s="1"/>
  <c r="AF18" i="1"/>
  <c r="AF26" i="1" s="1"/>
  <c r="GH17" i="1"/>
  <c r="DY17" i="1"/>
  <c r="DX17" i="1"/>
  <c r="GA17" i="1"/>
  <c r="GA25" i="1" s="1"/>
  <c r="DT24" i="1"/>
  <c r="CI17" i="1"/>
  <c r="DP16" i="1"/>
  <c r="AE18" i="1"/>
  <c r="AE26" i="1" s="1"/>
  <c r="AB16" i="1"/>
  <c r="G16" i="1"/>
  <c r="AJ16" i="1"/>
  <c r="EA17" i="1"/>
  <c r="EA16" i="1"/>
  <c r="AO16" i="1"/>
  <c r="DC16" i="1"/>
  <c r="BF16" i="1"/>
  <c r="CJ17" i="1"/>
  <c r="FN16" i="1"/>
  <c r="FB16" i="1"/>
  <c r="FO16" i="1"/>
  <c r="HT18" i="1"/>
  <c r="HO16" i="1"/>
  <c r="HP16" i="1"/>
  <c r="HS16" i="1"/>
  <c r="HN16" i="1"/>
  <c r="HQ17" i="1"/>
  <c r="HQ38" i="1" s="1"/>
  <c r="FV36" i="1"/>
  <c r="FJ36" i="1"/>
  <c r="HK18" i="1"/>
  <c r="GZ16" i="1"/>
  <c r="EV36" i="1"/>
  <c r="FH36" i="1"/>
  <c r="DP11" i="1"/>
  <c r="BQ36" i="1"/>
  <c r="BE36" i="1"/>
  <c r="DI11" i="1"/>
  <c r="CY10" i="1"/>
  <c r="CY26" i="1" s="1"/>
  <c r="CO11" i="1"/>
  <c r="CT10" i="1"/>
  <c r="CU10" i="1"/>
  <c r="CV10" i="1"/>
  <c r="CW10" i="1"/>
  <c r="CZ10" i="1"/>
  <c r="CX10" i="1"/>
  <c r="BJ11" i="1"/>
  <c r="EF17" i="1"/>
  <c r="CC17" i="1"/>
  <c r="EB17" i="1"/>
  <c r="FN17" i="1"/>
  <c r="FO17" i="1"/>
  <c r="EC17" i="1"/>
  <c r="X24" i="1"/>
  <c r="ER16" i="1"/>
  <c r="CB17" i="1"/>
  <c r="EW17" i="1"/>
  <c r="CR17" i="1"/>
  <c r="DL18" i="1"/>
  <c r="GM17" i="1"/>
  <c r="GL18" i="1"/>
  <c r="CZ23" i="1"/>
  <c r="GI17" i="1"/>
  <c r="GU38" i="1" s="1"/>
  <c r="HJ11" i="1"/>
  <c r="HE11" i="1"/>
  <c r="HF11" i="1"/>
  <c r="GL11" i="1"/>
  <c r="GI11" i="1"/>
  <c r="HA11" i="1"/>
  <c r="HF18" i="1"/>
  <c r="HJ17" i="1"/>
  <c r="HJ38" i="1" s="1"/>
  <c r="HO18" i="1"/>
  <c r="U24" i="1"/>
  <c r="CJ16" i="1"/>
  <c r="HO11" i="1"/>
  <c r="AJ24" i="1"/>
  <c r="HR11" i="1"/>
  <c r="HP11" i="1"/>
  <c r="HT17" i="1"/>
  <c r="HA16" i="1"/>
  <c r="HI17" i="1"/>
  <c r="FJ10" i="1"/>
  <c r="FI10" i="1"/>
  <c r="FC10" i="1"/>
  <c r="EY11" i="1"/>
  <c r="FE10" i="1"/>
  <c r="FD10" i="1"/>
  <c r="HG17" i="1"/>
  <c r="HG38" i="1" s="1"/>
  <c r="GO18" i="1"/>
  <c r="GF16" i="1"/>
  <c r="FH16" i="1"/>
  <c r="FH24" i="1"/>
  <c r="HK16" i="1"/>
  <c r="AK16" i="1"/>
  <c r="AK24" i="1"/>
  <c r="FS36" i="1"/>
  <c r="BQ10" i="1"/>
  <c r="BG11" i="1"/>
  <c r="BG23" i="1"/>
  <c r="BG24" i="1"/>
  <c r="BO10" i="1"/>
  <c r="BR10" i="1"/>
  <c r="BP10" i="1"/>
  <c r="BN10" i="1"/>
  <c r="DA10" i="1"/>
  <c r="DB10" i="1"/>
  <c r="DE10" i="1"/>
  <c r="DD10" i="1"/>
  <c r="CT23" i="1"/>
  <c r="CT11" i="1"/>
  <c r="DC10" i="1"/>
  <c r="CT24" i="1"/>
  <c r="HR17" i="1"/>
  <c r="EU36" i="1"/>
  <c r="HF17" i="1"/>
  <c r="HF38" i="1" s="1"/>
  <c r="CJ36" i="1"/>
  <c r="BH11" i="1"/>
  <c r="EA10" i="1"/>
  <c r="EA25" i="1" s="1"/>
  <c r="DI36" i="1"/>
  <c r="CD36" i="1"/>
  <c r="BI36" i="1"/>
  <c r="EK36" i="1"/>
  <c r="DS10" i="1"/>
  <c r="M11" i="1"/>
  <c r="AW17" i="1"/>
  <c r="ED17" i="1"/>
  <c r="BT16" i="1"/>
  <c r="HQ18" i="1"/>
  <c r="Y16" i="1"/>
  <c r="HD18" i="1"/>
  <c r="DA11" i="1"/>
  <c r="DL10" i="1"/>
  <c r="DI10" i="1"/>
  <c r="DA24" i="1"/>
  <c r="DK10" i="1"/>
  <c r="CE17" i="1"/>
  <c r="CL17" i="1"/>
  <c r="DK17" i="1"/>
  <c r="BF23" i="1"/>
  <c r="HK11" i="1"/>
  <c r="GU11" i="1"/>
  <c r="GX11" i="1"/>
  <c r="HA24" i="1"/>
  <c r="GS18" i="1"/>
  <c r="HA18" i="1"/>
  <c r="GZ18" i="1"/>
  <c r="GZ38" i="1"/>
  <c r="EC24" i="1"/>
  <c r="HN36" i="1"/>
  <c r="HM11" i="1"/>
  <c r="HR18" i="1"/>
  <c r="HP36" i="1"/>
  <c r="HR10" i="1"/>
  <c r="HR25" i="1" s="1"/>
  <c r="HT10" i="1"/>
  <c r="GI16" i="1"/>
  <c r="AD16" i="1"/>
  <c r="AD23" i="1"/>
  <c r="BK11" i="1"/>
  <c r="BV10" i="1"/>
  <c r="FL36" i="1"/>
  <c r="EZ36" i="1"/>
  <c r="BQ16" i="1"/>
  <c r="BQ23" i="1"/>
  <c r="EZ10" i="1"/>
  <c r="EY10" i="1"/>
  <c r="EO11" i="1"/>
  <c r="FF36" i="1"/>
  <c r="HS11" i="1"/>
  <c r="HU16" i="1"/>
  <c r="HG18" i="1"/>
  <c r="FW10" i="1"/>
  <c r="FY10" i="1"/>
  <c r="FT10" i="1"/>
  <c r="FU10" i="1"/>
  <c r="FS10" i="1"/>
  <c r="FV10" i="1"/>
  <c r="FN11" i="1"/>
  <c r="FX10" i="1"/>
  <c r="FP10" i="1"/>
  <c r="DM10" i="1"/>
  <c r="DC11" i="1"/>
  <c r="DN10" i="1"/>
  <c r="FO10" i="1"/>
  <c r="ER10" i="1"/>
  <c r="EX10" i="1"/>
  <c r="EW10" i="1"/>
  <c r="EV10" i="1"/>
  <c r="EU10" i="1"/>
  <c r="EM11" i="1"/>
  <c r="ES10" i="1"/>
  <c r="ET10" i="1"/>
  <c r="AI11" i="1"/>
  <c r="GP16" i="1"/>
  <c r="DH10" i="1"/>
  <c r="BU10" i="1"/>
  <c r="DH36" i="1"/>
  <c r="CB10" i="1"/>
  <c r="BS11" i="1"/>
  <c r="BS23" i="1"/>
  <c r="CD10" i="1"/>
  <c r="BW10" i="1"/>
  <c r="CC10" i="1"/>
  <c r="BX10" i="1"/>
  <c r="BH36" i="1"/>
  <c r="AW10" i="1"/>
  <c r="AO11" i="1"/>
  <c r="AY10" i="1"/>
  <c r="AX10" i="1"/>
  <c r="AV10" i="1"/>
  <c r="AU10" i="1"/>
  <c r="AZ10" i="1"/>
  <c r="AS10" i="1"/>
  <c r="AT10" i="1"/>
  <c r="DP17" i="1"/>
  <c r="FS17" i="1"/>
  <c r="DH23" i="1"/>
  <c r="EE17" i="1"/>
  <c r="FP36" i="1"/>
  <c r="GB36" i="1"/>
  <c r="DN36" i="1"/>
  <c r="AF11" i="1"/>
  <c r="DU36" i="1"/>
  <c r="C7" i="1"/>
  <c r="DZ36" i="1"/>
  <c r="CE36" i="1"/>
  <c r="BS36" i="1"/>
  <c r="DQ17" i="1"/>
  <c r="FV16" i="1"/>
  <c r="FY17" i="1"/>
  <c r="FY25" i="1" s="1"/>
  <c r="EQ23" i="1"/>
  <c r="DX16" i="1"/>
  <c r="DL17" i="1"/>
  <c r="DX38" i="1" s="1"/>
  <c r="CP17" i="1"/>
  <c r="CM17" i="1"/>
  <c r="FP17" i="1"/>
  <c r="GF17" i="1"/>
  <c r="CN17" i="1"/>
  <c r="EV17" i="1"/>
  <c r="FH18" i="1"/>
  <c r="CA17" i="1"/>
  <c r="GB23" i="1"/>
  <c r="HJ23" i="1"/>
  <c r="HA36" i="1"/>
  <c r="GR10" i="1"/>
  <c r="GG11" i="1"/>
  <c r="GP11" i="1"/>
  <c r="HG11" i="1"/>
  <c r="GZ24" i="1"/>
  <c r="GS16" i="1"/>
  <c r="GV18" i="1"/>
  <c r="GQ18" i="1"/>
  <c r="BH16" i="1"/>
  <c r="HO36" i="1"/>
  <c r="HQ36" i="1"/>
  <c r="HU18" i="1"/>
  <c r="HU26" i="1" s="1"/>
  <c r="DO16" i="1"/>
  <c r="DO23" i="1"/>
  <c r="HB16" i="1"/>
  <c r="HT11" i="1"/>
  <c r="FU36" i="1"/>
  <c r="FI36" i="1"/>
  <c r="HS10" i="1"/>
  <c r="M24" i="1"/>
  <c r="M16" i="1"/>
  <c r="DK16" i="1"/>
  <c r="HH18" i="1"/>
  <c r="HT16" i="1"/>
  <c r="HM18" i="1"/>
  <c r="HU11" i="1"/>
  <c r="EP36" i="1"/>
  <c r="DO36" i="1"/>
  <c r="EA36" i="1"/>
  <c r="DU10" i="1"/>
  <c r="EX36" i="1"/>
  <c r="CD16" i="1"/>
  <c r="AR10" i="1"/>
  <c r="DX23" i="1"/>
  <c r="CH36" i="1"/>
  <c r="DG10" i="1"/>
  <c r="DR36" i="1"/>
  <c r="GR24" i="1"/>
  <c r="FO11" i="1"/>
  <c r="DK36" i="1"/>
  <c r="BC36" i="1"/>
  <c r="EI10" i="1"/>
  <c r="EG10" i="1"/>
  <c r="EC11" i="1"/>
  <c r="EH10" i="1"/>
  <c r="EJ10" i="1"/>
  <c r="EL10" i="1"/>
  <c r="EE10" i="1"/>
  <c r="EK10" i="1"/>
  <c r="EM10" i="1"/>
  <c r="EF10" i="1"/>
  <c r="EN10" i="1"/>
  <c r="ED10" i="1"/>
  <c r="CZ36" i="1"/>
  <c r="FW11" i="1"/>
  <c r="Q17" i="1"/>
  <c r="HI38" i="1"/>
  <c r="FF16" i="1"/>
  <c r="HU17" i="1"/>
  <c r="HU38" i="1" s="1"/>
  <c r="FX17" i="1"/>
  <c r="FX25" i="1" s="1"/>
  <c r="DI17" i="1"/>
  <c r="DU38" i="1" s="1"/>
  <c r="CU17" i="1"/>
  <c r="CO17" i="1"/>
  <c r="AG18" i="1"/>
  <c r="AG26" i="1" s="1"/>
  <c r="DM17" i="1"/>
  <c r="AC18" i="1"/>
  <c r="AC26" i="1" s="1"/>
  <c r="AT17" i="1"/>
  <c r="CQ17" i="1"/>
  <c r="CQ25" i="1" s="1"/>
  <c r="DY16" i="1"/>
  <c r="DW17" i="1"/>
  <c r="DW38" i="1" s="1"/>
  <c r="P17" i="1"/>
  <c r="FN23" i="1"/>
  <c r="HJ10" i="1"/>
  <c r="HJ36" i="1"/>
  <c r="HB11" i="1"/>
  <c r="GF11" i="1"/>
  <c r="GH11" i="1"/>
  <c r="GZ11" i="1"/>
  <c r="HC38" i="1"/>
  <c r="HJ18" i="1"/>
  <c r="HO10" i="1"/>
  <c r="HR36" i="1"/>
  <c r="HQ11" i="1"/>
  <c r="HS17" i="1"/>
  <c r="HS18" i="1"/>
  <c r="HH16" i="1"/>
  <c r="ER36" i="1"/>
  <c r="GN18" i="1"/>
  <c r="CP16" i="1"/>
  <c r="CL16" i="1"/>
  <c r="DR24" i="1"/>
  <c r="CY16" i="1"/>
  <c r="HG16" i="1"/>
  <c r="GA10" i="1"/>
  <c r="FS11" i="1"/>
  <c r="GB10" i="1"/>
  <c r="EO36" i="1"/>
  <c r="DO10" i="1"/>
  <c r="DD11" i="1"/>
  <c r="DL11" i="1"/>
  <c r="AO10" i="1"/>
  <c r="ES36" i="1"/>
  <c r="FE36" i="1"/>
  <c r="CM36" i="1"/>
  <c r="DF10" i="1"/>
  <c r="DS36" i="1"/>
  <c r="BZ10" i="1"/>
  <c r="BZ36" i="1"/>
  <c r="BG36" i="1"/>
  <c r="BI10" i="1"/>
  <c r="BB11" i="1"/>
  <c r="BL10" i="1"/>
  <c r="BH10" i="1"/>
  <c r="BJ10" i="1"/>
  <c r="BK10" i="1"/>
  <c r="BM10" i="1"/>
  <c r="BD10" i="1"/>
  <c r="CU36" i="1"/>
  <c r="DM36" i="1"/>
  <c r="HE18" i="1"/>
  <c r="CP11" i="1"/>
  <c r="AZ11" i="1"/>
  <c r="EG11" i="1"/>
  <c r="AW11" i="1"/>
  <c r="CJ11" i="1"/>
  <c r="DV11" i="1"/>
  <c r="EA11" i="1"/>
  <c r="FR11" i="1"/>
  <c r="BT11" i="1"/>
  <c r="AY11" i="1"/>
  <c r="CS11" i="1"/>
  <c r="BX11" i="1"/>
  <c r="BW11" i="1"/>
  <c r="R11" i="1"/>
  <c r="FJ11" i="1"/>
  <c r="AT11" i="1"/>
  <c r="FP11" i="1"/>
  <c r="I11" i="1"/>
  <c r="FH11" i="1"/>
  <c r="AC11" i="1"/>
  <c r="DK11" i="1"/>
  <c r="FF11" i="1"/>
  <c r="FK11" i="1"/>
  <c r="CL11" i="1"/>
  <c r="CN11" i="1"/>
  <c r="CD11" i="1"/>
  <c r="J11" i="1"/>
  <c r="DQ11" i="1"/>
  <c r="AE11" i="1"/>
  <c r="DS11" i="1"/>
  <c r="FA11" i="1"/>
  <c r="GA11" i="1"/>
  <c r="DX11" i="1"/>
  <c r="AP11" i="1"/>
  <c r="AS11" i="1"/>
  <c r="Y11" i="1"/>
  <c r="FZ11" i="1"/>
  <c r="AH11" i="1"/>
  <c r="V11" i="1"/>
  <c r="EV11" i="1"/>
  <c r="AN11" i="1"/>
  <c r="T11" i="1"/>
  <c r="BF11" i="1"/>
  <c r="EX11" i="1"/>
  <c r="BD11" i="1"/>
  <c r="AX11" i="1"/>
  <c r="EZ11" i="1"/>
  <c r="DJ11" i="1"/>
  <c r="AL11" i="1"/>
  <c r="CI11" i="1"/>
  <c r="AA11" i="1"/>
  <c r="EK11" i="1"/>
  <c r="FM11" i="1"/>
  <c r="FU11" i="1"/>
  <c r="Q11" i="1"/>
  <c r="EL11" i="1"/>
  <c r="AJ11" i="1"/>
  <c r="EB11" i="1"/>
  <c r="BY11" i="1"/>
  <c r="GB11" i="1"/>
  <c r="CR11" i="1"/>
  <c r="AG11" i="1"/>
  <c r="BV11" i="1"/>
  <c r="CC11" i="1"/>
  <c r="CA11" i="1"/>
  <c r="ER11" i="1"/>
  <c r="FQ11" i="1"/>
  <c r="GD11" i="1"/>
  <c r="EN11" i="1"/>
  <c r="P11" i="1"/>
  <c r="ES11" i="1"/>
  <c r="CM11" i="1"/>
  <c r="AB11" i="1"/>
  <c r="BU11" i="1"/>
  <c r="ET11" i="1"/>
  <c r="BL11" i="1"/>
  <c r="EW11" i="1"/>
  <c r="EP11" i="1"/>
  <c r="CK11" i="1"/>
  <c r="O11" i="1"/>
  <c r="FX11" i="1"/>
  <c r="CF11" i="1"/>
  <c r="FL11" i="1"/>
  <c r="FV11" i="1"/>
  <c r="DU11" i="1"/>
  <c r="DW11" i="1"/>
  <c r="EJ11" i="1"/>
  <c r="CU11" i="1"/>
  <c r="L11" i="1"/>
  <c r="U11" i="1"/>
  <c r="X11" i="1"/>
  <c r="CW11" i="1"/>
  <c r="FE11" i="1"/>
  <c r="EE11" i="1"/>
  <c r="H11" i="1"/>
  <c r="FI11" i="1"/>
  <c r="FD11" i="1"/>
  <c r="CZ11" i="1"/>
  <c r="BM11" i="1"/>
  <c r="AK11" i="1"/>
  <c r="CG11" i="1"/>
  <c r="S11" i="1"/>
  <c r="BP11" i="1"/>
  <c r="DF11" i="1"/>
  <c r="DH11" i="1"/>
  <c r="AV11" i="1"/>
  <c r="DO11" i="1"/>
  <c r="N11" i="1"/>
  <c r="DE11" i="1"/>
  <c r="AR11" i="1"/>
  <c r="BZ11" i="1"/>
  <c r="BO11" i="1"/>
  <c r="EI11" i="1"/>
  <c r="DT11" i="1"/>
  <c r="EH11" i="1"/>
  <c r="BA11" i="1"/>
  <c r="Z11" i="1"/>
  <c r="EU11" i="1"/>
  <c r="DG11" i="1"/>
  <c r="CV11" i="1"/>
  <c r="EQ11" i="1"/>
  <c r="CY11" i="1"/>
  <c r="AQ11" i="1"/>
  <c r="DB11" i="1"/>
  <c r="FG11" i="1"/>
  <c r="FY11" i="1"/>
  <c r="BI11" i="1"/>
  <c r="CQ11" i="1"/>
  <c r="AU11" i="1"/>
  <c r="DZ11" i="1"/>
  <c r="AM11" i="1"/>
  <c r="AD11" i="1"/>
  <c r="BC11" i="1"/>
  <c r="BR11" i="1"/>
  <c r="CB11" i="1"/>
  <c r="BN11" i="1"/>
  <c r="BQ11" i="1"/>
  <c r="E11" i="1"/>
  <c r="ED11" i="1"/>
  <c r="W11" i="1"/>
  <c r="GR11" i="1"/>
  <c r="DY11" i="1"/>
  <c r="F11" i="1"/>
  <c r="BE11" i="1"/>
  <c r="FC11" i="1"/>
  <c r="CE11" i="1"/>
  <c r="K11" i="1"/>
  <c r="AD17" i="1"/>
  <c r="AD25" i="1" s="1"/>
  <c r="FQ17" i="1"/>
  <c r="FQ25" i="1" s="1"/>
  <c r="AC17" i="1"/>
  <c r="AC38" i="1" s="1"/>
  <c r="HL17" i="1"/>
  <c r="HL38" i="1" s="1"/>
  <c r="GK17" i="1"/>
  <c r="EU17" i="1"/>
  <c r="DT17" i="1"/>
  <c r="FR17" i="1"/>
  <c r="DR17" i="1"/>
  <c r="BC16" i="1"/>
  <c r="AP16" i="1"/>
  <c r="W16" i="1"/>
  <c r="DN17" i="1"/>
  <c r="GL17" i="1"/>
  <c r="GM11" i="1"/>
  <c r="HI23" i="1"/>
  <c r="GS24" i="1"/>
  <c r="HG23" i="1"/>
  <c r="GJ11" i="1"/>
  <c r="HB18" i="1"/>
  <c r="GI24" i="1"/>
  <c r="GX18" i="1"/>
  <c r="GX26" i="1" s="1"/>
  <c r="HH17" i="1"/>
  <c r="HH38" i="1" s="1"/>
  <c r="O16" i="1"/>
  <c r="BI16" i="1"/>
  <c r="HN11" i="1"/>
  <c r="HN10" i="1"/>
  <c r="FK16" i="1"/>
  <c r="EK24" i="1"/>
  <c r="BK24" i="1"/>
  <c r="HP10" i="1"/>
  <c r="HO17" i="1"/>
  <c r="HO38" i="1" s="1"/>
  <c r="V16" i="1"/>
  <c r="BG16" i="1"/>
  <c r="AQ16" i="1"/>
  <c r="BS24" i="1"/>
  <c r="GU18" i="1"/>
  <c r="CI16" i="1"/>
  <c r="FN36" i="1"/>
  <c r="EF23" i="1"/>
  <c r="EP10" i="1"/>
  <c r="EQ10" i="1"/>
  <c r="EF11" i="1"/>
  <c r="EO10" i="1"/>
  <c r="GJ16" i="1"/>
  <c r="CA10" i="1"/>
  <c r="BT36" i="1"/>
  <c r="CF36" i="1"/>
  <c r="FH10" i="1"/>
  <c r="FB10" i="1"/>
  <c r="CY24" i="1"/>
  <c r="CK36" i="1"/>
  <c r="CX11" i="1"/>
  <c r="DX10" i="1"/>
  <c r="DM23" i="1"/>
  <c r="DM11" i="1"/>
  <c r="DW10" i="1"/>
  <c r="DV10" i="1"/>
  <c r="DM24" i="1"/>
  <c r="DQ10" i="1"/>
  <c r="FC36" i="1"/>
  <c r="BG10" i="1"/>
  <c r="DT10" i="1"/>
  <c r="DT25" i="1" s="1"/>
  <c r="CX36" i="1"/>
  <c r="DP36" i="1"/>
  <c r="DF17" i="1"/>
  <c r="FU16" i="1"/>
  <c r="CO16" i="1"/>
  <c r="DR23" i="1"/>
  <c r="DR11" i="1"/>
  <c r="EC10" i="1"/>
  <c r="EC25" i="1" s="1"/>
  <c r="DZ10" i="1"/>
  <c r="EB10" i="1"/>
  <c r="DU16" i="1"/>
  <c r="DU24" i="1"/>
  <c r="DZ17" i="1"/>
  <c r="DV17" i="1"/>
  <c r="AD18" i="1"/>
  <c r="AD26" i="1" s="1"/>
  <c r="DC17" i="1"/>
  <c r="DC25" i="1" s="1"/>
  <c r="BL17" i="1"/>
  <c r="EJ16" i="1"/>
  <c r="EG16" i="1"/>
  <c r="AB23" i="1"/>
  <c r="DO17" i="1"/>
  <c r="GG17" i="1"/>
  <c r="GJ17" i="1"/>
  <c r="GV38" i="1" s="1"/>
  <c r="GQ11" i="1"/>
  <c r="HH11" i="1"/>
  <c r="HI11" i="1"/>
  <c r="GS11" i="1"/>
  <c r="HH36" i="1"/>
  <c r="GN11" i="1"/>
  <c r="GM18" i="1"/>
  <c r="HC18" i="1"/>
  <c r="GR18" i="1"/>
  <c r="GR26" i="1" s="1"/>
  <c r="HK38" i="1"/>
  <c r="GP18" i="1"/>
  <c r="GY18" i="1"/>
  <c r="EY16" i="1"/>
  <c r="EH17" i="1"/>
  <c r="HM10" i="1"/>
  <c r="HQ10" i="1"/>
  <c r="HP17" i="1"/>
  <c r="HN17" i="1"/>
  <c r="HN38" i="1" s="1"/>
  <c r="EG36" i="1"/>
  <c r="BU36" i="1"/>
  <c r="CG36" i="1"/>
  <c r="S23" i="1"/>
  <c r="S16" i="1"/>
  <c r="HD16" i="1"/>
  <c r="DA23" i="1"/>
  <c r="GD16" i="1"/>
  <c r="GD24" i="1"/>
  <c r="HI18" i="1"/>
  <c r="HI26" i="1" s="1"/>
  <c r="V23" i="1"/>
  <c r="R10" i="1"/>
  <c r="Q10" i="1"/>
  <c r="G24" i="1"/>
  <c r="P10" i="1"/>
  <c r="P25" i="1" s="1"/>
  <c r="G11" i="1"/>
  <c r="G23" i="1"/>
  <c r="DC36" i="1"/>
  <c r="CO24" i="1"/>
  <c r="HH23" i="1"/>
  <c r="DJ10" i="1"/>
  <c r="CR10" i="1"/>
  <c r="CN10" i="1"/>
  <c r="CN25" i="1" s="1"/>
  <c r="CK10" i="1"/>
  <c r="CM10" i="1"/>
  <c r="CI10" i="1"/>
  <c r="CL10" i="1"/>
  <c r="CH10" i="1"/>
  <c r="CS10" i="1"/>
  <c r="CO10" i="1"/>
  <c r="CH11" i="1"/>
  <c r="CJ10" i="1"/>
  <c r="CJ25" i="1" s="1"/>
  <c r="CQ10" i="1"/>
  <c r="CP10" i="1"/>
  <c r="FB11" i="1"/>
  <c r="EY36" i="1"/>
  <c r="DR10" i="1"/>
  <c r="AO36" i="1"/>
  <c r="BA36" i="1"/>
  <c r="FT11" i="1"/>
  <c r="DX18" i="1"/>
  <c r="DX26" i="1" s="1"/>
  <c r="CC16" i="1"/>
  <c r="CC24" i="1"/>
  <c r="FA16" i="1"/>
  <c r="EH18" i="1"/>
  <c r="BK16" i="1"/>
  <c r="CP18" i="1"/>
  <c r="EV16" i="1"/>
  <c r="FQ18" i="1"/>
  <c r="FQ26" i="1" s="1"/>
  <c r="FD18" i="1"/>
  <c r="FD26" i="1" s="1"/>
  <c r="CD17" i="1"/>
  <c r="GI18" i="1"/>
  <c r="R16" i="1"/>
  <c r="R24" i="1"/>
  <c r="BQ18" i="1"/>
  <c r="BQ26" i="1" s="1"/>
  <c r="AA16" i="1"/>
  <c r="BZ18" i="1"/>
  <c r="AC16" i="1"/>
  <c r="FP18" i="1"/>
  <c r="FP26" i="1" s="1"/>
  <c r="FJ16" i="1"/>
  <c r="EF18" i="1"/>
  <c r="EI17" i="1"/>
  <c r="EU38" i="1" s="1"/>
  <c r="EJ17" i="1"/>
  <c r="EJ25" i="1" s="1"/>
  <c r="DF16" i="1"/>
  <c r="DF24" i="1"/>
  <c r="AU16" i="1"/>
  <c r="AU24" i="1"/>
  <c r="K16" i="1"/>
  <c r="HM25" i="1"/>
  <c r="CY17" i="1"/>
  <c r="CY38" i="1" s="1"/>
  <c r="CV16" i="1"/>
  <c r="DE18" i="1"/>
  <c r="DE26" i="1" s="1"/>
  <c r="ED18" i="1"/>
  <c r="FQ16" i="1"/>
  <c r="EE24" i="1"/>
  <c r="EE16" i="1"/>
  <c r="BA16" i="1"/>
  <c r="BA24" i="1"/>
  <c r="CX17" i="1"/>
  <c r="CT17" i="1"/>
  <c r="CN18" i="1"/>
  <c r="BE23" i="1"/>
  <c r="ES23" i="1"/>
  <c r="ES16" i="1"/>
  <c r="AY16" i="1"/>
  <c r="FY16" i="1"/>
  <c r="FY24" i="1"/>
  <c r="CS17" i="1"/>
  <c r="CS38" i="1" s="1"/>
  <c r="BJ17" i="1"/>
  <c r="DG16" i="1"/>
  <c r="FC23" i="1"/>
  <c r="FC16" i="1"/>
  <c r="AL16" i="1"/>
  <c r="AL24" i="1"/>
  <c r="DA17" i="1"/>
  <c r="DA25" i="1" s="1"/>
  <c r="CW17" i="1"/>
  <c r="CO18" i="1"/>
  <c r="CO26" i="1" s="1"/>
  <c r="Z16" i="1"/>
  <c r="Z24" i="1"/>
  <c r="CA16" i="1"/>
  <c r="DW16" i="1"/>
  <c r="BJ16" i="1"/>
  <c r="BZ16" i="1"/>
  <c r="BZ24" i="1"/>
  <c r="BV16" i="1"/>
  <c r="BV24" i="1"/>
  <c r="CH24" i="1"/>
  <c r="BW16" i="1"/>
  <c r="GJ18" i="1"/>
  <c r="GF18" i="1"/>
  <c r="AW24" i="1"/>
  <c r="AW16" i="1"/>
  <c r="EH23" i="1"/>
  <c r="EH16" i="1"/>
  <c r="CM16" i="1"/>
  <c r="FX16" i="1"/>
  <c r="BL16" i="1"/>
  <c r="CW18" i="1"/>
  <c r="CW26" i="1" s="1"/>
  <c r="CV18" i="1"/>
  <c r="CV26" i="1" s="1"/>
  <c r="CR18" i="1"/>
  <c r="CR26" i="1" s="1"/>
  <c r="FW17" i="1"/>
  <c r="I24" i="1"/>
  <c r="I16" i="1"/>
  <c r="GW10" i="1"/>
  <c r="GQ36" i="1"/>
  <c r="GQ10" i="1"/>
  <c r="GQ25" i="1" s="1"/>
  <c r="GU36" i="1"/>
  <c r="GS36" i="1"/>
  <c r="HK36" i="1"/>
  <c r="GW36" i="1"/>
  <c r="GZ36" i="1"/>
  <c r="GT10" i="1"/>
  <c r="HI25" i="1"/>
  <c r="GS26" i="1"/>
  <c r="GR25" i="1"/>
  <c r="GV23" i="1"/>
  <c r="GV11" i="1"/>
  <c r="HG10" i="1"/>
  <c r="GV24" i="1"/>
  <c r="GY10" i="1"/>
  <c r="HH10" i="1"/>
  <c r="GV36" i="1"/>
  <c r="HG36" i="1"/>
  <c r="HB10" i="1"/>
  <c r="GX25" i="1"/>
  <c r="HA10" i="1"/>
  <c r="HI36" i="1"/>
  <c r="HC36" i="1"/>
  <c r="GO11" i="1"/>
  <c r="GZ10" i="1"/>
  <c r="GO23" i="1"/>
  <c r="GO24" i="1"/>
  <c r="HE36" i="1"/>
  <c r="HE10" i="1"/>
  <c r="GO10" i="1"/>
  <c r="HD10" i="1"/>
  <c r="GX36" i="1"/>
  <c r="GK23" i="1"/>
  <c r="GK11" i="1"/>
  <c r="GK24" i="1"/>
  <c r="GV10" i="1"/>
  <c r="GU10" i="1"/>
  <c r="GR36" i="1"/>
  <c r="HC10" i="1"/>
  <c r="HC24" i="1"/>
  <c r="HC23" i="1"/>
  <c r="HC11" i="1"/>
  <c r="HK10" i="1"/>
  <c r="GN10" i="1"/>
  <c r="GK10" i="1"/>
  <c r="GG10" i="1"/>
  <c r="GF10" i="1"/>
  <c r="GM10" i="1"/>
  <c r="GM25" i="1" s="1"/>
  <c r="GD10" i="1"/>
  <c r="GL10" i="1"/>
  <c r="GH10" i="1"/>
  <c r="GJ10" i="1"/>
  <c r="GC11" i="1"/>
  <c r="GC24" i="1"/>
  <c r="GI10" i="1"/>
  <c r="GE10" i="1"/>
  <c r="GC23" i="1"/>
  <c r="GC10" i="1"/>
  <c r="GT36" i="1"/>
  <c r="GP36" i="1"/>
  <c r="GP10" i="1"/>
  <c r="HF10" i="1"/>
  <c r="DR18" i="1"/>
  <c r="DR26" i="1" s="1"/>
  <c r="AS16" i="1"/>
  <c r="DT18" i="1"/>
  <c r="DW18" i="1"/>
  <c r="CF18" i="1"/>
  <c r="CF26" i="1" s="1"/>
  <c r="FL16" i="1"/>
  <c r="X17" i="1"/>
  <c r="X25" i="1" s="1"/>
  <c r="CJ18" i="1"/>
  <c r="CJ26" i="1" s="1"/>
  <c r="DP18" i="1"/>
  <c r="DP26" i="1" s="1"/>
  <c r="AH16" i="1"/>
  <c r="FZ16" i="1"/>
  <c r="GH18" i="1"/>
  <c r="GH26" i="1" s="1"/>
  <c r="DU18" i="1"/>
  <c r="AZ18" i="1"/>
  <c r="AZ26" i="1" s="1"/>
  <c r="FV18" i="1"/>
  <c r="EC18" i="1"/>
  <c r="AU17" i="1"/>
  <c r="AL17" i="1"/>
  <c r="AL25" i="1" s="1"/>
  <c r="FL18" i="1"/>
  <c r="FL26" i="1" s="1"/>
  <c r="FA17" i="1"/>
  <c r="CI18" i="1"/>
  <c r="DZ18" i="1"/>
  <c r="CQ18" i="1"/>
  <c r="FS18" i="1"/>
  <c r="DN18" i="1"/>
  <c r="DV18" i="1"/>
  <c r="DV26" i="1" s="1"/>
  <c r="CK18" i="1"/>
  <c r="FF18" i="1"/>
  <c r="FF26" i="1" s="1"/>
  <c r="FD16" i="1"/>
  <c r="DZ16" i="1"/>
  <c r="AQ18" i="1"/>
  <c r="AQ26" i="1" s="1"/>
  <c r="EG18" i="1"/>
  <c r="CL18" i="1"/>
  <c r="CL26" i="1" s="1"/>
  <c r="R17" i="1"/>
  <c r="BZ17" i="1"/>
  <c r="FJ18" i="1"/>
  <c r="FJ26" i="1" s="1"/>
  <c r="EE18" i="1"/>
  <c r="EE26" i="1" s="1"/>
  <c r="CF17" i="1"/>
  <c r="CR38" i="1" s="1"/>
  <c r="EB18" i="1"/>
  <c r="DN16" i="1"/>
  <c r="DY18" i="1"/>
  <c r="DY26" i="1" s="1"/>
  <c r="AL18" i="1"/>
  <c r="AL26" i="1" s="1"/>
  <c r="AX16" i="1"/>
  <c r="CM18" i="1"/>
  <c r="CM26" i="1" s="1"/>
  <c r="FO18" i="1"/>
  <c r="AT18" i="1"/>
  <c r="CD18" i="1"/>
  <c r="HL23" i="1"/>
  <c r="HL24" i="1"/>
  <c r="HJ26" i="1"/>
  <c r="HJ25" i="1"/>
  <c r="DG18" i="1"/>
  <c r="DG26" i="1" s="1"/>
  <c r="GC18" i="1"/>
  <c r="DK18" i="1"/>
  <c r="DD17" i="1"/>
  <c r="DD25" i="1" s="1"/>
  <c r="DM18" i="1"/>
  <c r="DM26" i="1" s="1"/>
  <c r="FB17" i="1"/>
  <c r="EW18" i="1"/>
  <c r="EW26" i="1" s="1"/>
  <c r="GY38" i="1"/>
  <c r="ET16" i="1"/>
  <c r="P16" i="1"/>
  <c r="BD16" i="1"/>
  <c r="BF18" i="1"/>
  <c r="BF26" i="1" s="1"/>
  <c r="AK17" i="1"/>
  <c r="AK25" i="1" s="1"/>
  <c r="AH18" i="1"/>
  <c r="AH26" i="1" s="1"/>
  <c r="DA18" i="1"/>
  <c r="DA26" i="1" s="1"/>
  <c r="FC18" i="1"/>
  <c r="FC26" i="1" s="1"/>
  <c r="EY17" i="1"/>
  <c r="DQ18" i="1"/>
  <c r="DO18" i="1"/>
  <c r="EX17" i="1"/>
  <c r="FF17" i="1"/>
  <c r="FF25" i="1" s="1"/>
  <c r="FN18" i="1"/>
  <c r="FN26" i="1" s="1"/>
  <c r="FW24" i="1"/>
  <c r="GG18" i="1"/>
  <c r="DI18" i="1"/>
  <c r="FG16" i="1"/>
  <c r="BR16" i="1"/>
  <c r="DH16" i="1"/>
  <c r="GC17" i="1"/>
  <c r="GC38" i="1" s="1"/>
  <c r="FC17" i="1"/>
  <c r="FO38" i="1" s="1"/>
  <c r="R18" i="1"/>
  <c r="R26" i="1" s="1"/>
  <c r="FE17" i="1"/>
  <c r="CC18" i="1"/>
  <c r="FE18" i="1"/>
  <c r="DD18" i="1"/>
  <c r="DD26" i="1" s="1"/>
  <c r="GA18" i="1"/>
  <c r="GA26" i="1" s="1"/>
  <c r="EZ17" i="1"/>
  <c r="EZ25" i="1" s="1"/>
  <c r="EX18" i="1"/>
  <c r="EX26" i="1" s="1"/>
  <c r="CT18" i="1"/>
  <c r="CB18" i="1"/>
  <c r="FA18" i="1"/>
  <c r="DV24" i="1"/>
  <c r="FR18" i="1"/>
  <c r="EN16" i="1"/>
  <c r="EN24" i="1"/>
  <c r="GS38" i="1"/>
  <c r="FM18" i="1"/>
  <c r="FM26" i="1" s="1"/>
  <c r="GJ25" i="1"/>
  <c r="EM16" i="1"/>
  <c r="FT17" i="1"/>
  <c r="FD17" i="1"/>
  <c r="FD25" i="1" s="1"/>
  <c r="CX18" i="1"/>
  <c r="FU17" i="1"/>
  <c r="FU25" i="1" s="1"/>
  <c r="FT18" i="1"/>
  <c r="DS18" i="1"/>
  <c r="FZ24" i="1"/>
  <c r="GK18" i="1"/>
  <c r="CZ16" i="1"/>
  <c r="CE18" i="1"/>
  <c r="CE26" i="1" s="1"/>
  <c r="BY18" i="1"/>
  <c r="BY26" i="1" s="1"/>
  <c r="FY18" i="1"/>
  <c r="FY26" i="1" s="1"/>
  <c r="FV17" i="1"/>
  <c r="GD17" i="1"/>
  <c r="GP38" i="1" s="1"/>
  <c r="AK18" i="1"/>
  <c r="AK26" i="1" s="1"/>
  <c r="EZ18" i="1"/>
  <c r="EZ26" i="1" s="1"/>
  <c r="EV18" i="1"/>
  <c r="EV26" i="1" s="1"/>
  <c r="CA18" i="1"/>
  <c r="CA26" i="1" s="1"/>
  <c r="FW18" i="1"/>
  <c r="FW26" i="1" s="1"/>
  <c r="DB16" i="1"/>
  <c r="DB24" i="1"/>
  <c r="DS16" i="1"/>
  <c r="DS24" i="1"/>
  <c r="J16" i="1"/>
  <c r="GX38" i="1"/>
  <c r="GL25" i="1"/>
  <c r="EU18" i="1"/>
  <c r="DJ18" i="1"/>
  <c r="DJ26" i="1" s="1"/>
  <c r="GB17" i="1"/>
  <c r="FZ17" i="1"/>
  <c r="BJ18" i="1"/>
  <c r="GB18" i="1"/>
  <c r="EM18" i="1"/>
  <c r="CG18" i="1"/>
  <c r="CG26" i="1" s="1"/>
  <c r="FK18" i="1"/>
  <c r="FK26" i="1" s="1"/>
  <c r="EA18" i="1"/>
  <c r="BU16" i="1"/>
  <c r="BU23" i="1"/>
  <c r="ED16" i="1"/>
  <c r="ED24" i="1"/>
  <c r="AR16" i="1"/>
  <c r="AR23" i="1"/>
  <c r="FS16" i="1"/>
  <c r="FS24" i="1"/>
  <c r="GH25" i="1"/>
  <c r="GT38" i="1"/>
  <c r="FY38" i="1"/>
  <c r="Q25" i="1"/>
  <c r="BW17" i="1"/>
  <c r="BX17" i="1"/>
  <c r="BM16" i="1"/>
  <c r="BM23" i="1"/>
  <c r="AP17" i="1"/>
  <c r="AN17" i="1"/>
  <c r="AM17" i="1"/>
  <c r="AY38" i="1" s="1"/>
  <c r="AH17" i="1"/>
  <c r="AT38" i="1" s="1"/>
  <c r="AE23" i="1"/>
  <c r="AE16" i="1"/>
  <c r="BN17" i="1"/>
  <c r="BW18" i="1"/>
  <c r="BW26" i="1" s="1"/>
  <c r="BX18" i="1"/>
  <c r="BM24" i="1"/>
  <c r="BP18" i="1"/>
  <c r="BP26" i="1" s="1"/>
  <c r="BS18" i="1"/>
  <c r="BS26" i="1" s="1"/>
  <c r="BP17" i="1"/>
  <c r="Q18" i="1"/>
  <c r="Q26" i="1" s="1"/>
  <c r="P18" i="1"/>
  <c r="F16" i="1"/>
  <c r="F24" i="1"/>
  <c r="U18" i="1"/>
  <c r="U26" i="1" s="1"/>
  <c r="BI17" i="1"/>
  <c r="CO25" i="1"/>
  <c r="BO18" i="1"/>
  <c r="DM25" i="1"/>
  <c r="W18" i="1"/>
  <c r="BO17" i="1"/>
  <c r="DE17" i="1"/>
  <c r="T17" i="1"/>
  <c r="DU25" i="1"/>
  <c r="Y18" i="1"/>
  <c r="Y26" i="1" s="1"/>
  <c r="BE18" i="1"/>
  <c r="BE26" i="1" s="1"/>
  <c r="BC18" i="1"/>
  <c r="BC26" i="1" s="1"/>
  <c r="BD18" i="1"/>
  <c r="BD26" i="1" s="1"/>
  <c r="BA18" i="1"/>
  <c r="BA26" i="1" s="1"/>
  <c r="AT24" i="1"/>
  <c r="BQ17" i="1"/>
  <c r="EX24" i="1"/>
  <c r="FI18" i="1"/>
  <c r="FI26" i="1" s="1"/>
  <c r="FB18" i="1"/>
  <c r="FG18" i="1"/>
  <c r="FG26" i="1" s="1"/>
  <c r="EY18" i="1"/>
  <c r="EY26" i="1" s="1"/>
  <c r="Q24" i="1"/>
  <c r="T18" i="1"/>
  <c r="T26" i="1" s="1"/>
  <c r="AB18" i="1"/>
  <c r="AB26" i="1" s="1"/>
  <c r="ET18" i="1"/>
  <c r="ET26" i="1" s="1"/>
  <c r="EL18" i="1"/>
  <c r="EL26" i="1" s="1"/>
  <c r="EI24" i="1"/>
  <c r="AB17" i="1"/>
  <c r="Q16" i="1"/>
  <c r="W17" i="1"/>
  <c r="Q23" i="1"/>
  <c r="GR38" i="1"/>
  <c r="GF38" i="1"/>
  <c r="BR18" i="1"/>
  <c r="V17" i="1"/>
  <c r="AO17" i="1"/>
  <c r="BK18" i="1"/>
  <c r="AZ24" i="1"/>
  <c r="EK18" i="1"/>
  <c r="EK26" i="1" s="1"/>
  <c r="BU18" i="1"/>
  <c r="BU26" i="1" s="1"/>
  <c r="BV17" i="1"/>
  <c r="CH38" i="1" s="1"/>
  <c r="DP25" i="1"/>
  <c r="DF25" i="1"/>
  <c r="S17" i="1"/>
  <c r="FP25" i="1"/>
  <c r="BB18" i="1"/>
  <c r="BB26" i="1" s="1"/>
  <c r="EH38" i="1"/>
  <c r="BY25" i="1"/>
  <c r="AE17" i="1"/>
  <c r="CW24" i="1"/>
  <c r="DH18" i="1"/>
  <c r="DH26" i="1" s="1"/>
  <c r="DF18" i="1"/>
  <c r="DF26" i="1" s="1"/>
  <c r="DC18" i="1"/>
  <c r="DC26" i="1" s="1"/>
  <c r="AJ17" i="1"/>
  <c r="U17" i="1"/>
  <c r="BE17" i="1"/>
  <c r="BC17" i="1"/>
  <c r="AT16" i="1"/>
  <c r="BD17" i="1"/>
  <c r="AT23" i="1"/>
  <c r="BS17" i="1"/>
  <c r="FH17" i="1"/>
  <c r="FI17" i="1"/>
  <c r="EX16" i="1"/>
  <c r="EX23" i="1"/>
  <c r="S18" i="1"/>
  <c r="S26" i="1" s="1"/>
  <c r="EP18" i="1"/>
  <c r="EP26" i="1" s="1"/>
  <c r="AY25" i="1"/>
  <c r="AG17" i="1"/>
  <c r="BK17" i="1"/>
  <c r="AZ23" i="1"/>
  <c r="AZ16" i="1"/>
  <c r="EN17" i="1"/>
  <c r="EP17" i="1"/>
  <c r="EI16" i="1"/>
  <c r="ET17" i="1"/>
  <c r="EI23" i="1"/>
  <c r="AW25" i="1"/>
  <c r="FN25" i="1"/>
  <c r="EO18" i="1"/>
  <c r="EO26" i="1" s="1"/>
  <c r="BU17" i="1"/>
  <c r="CG38" i="1" s="1"/>
  <c r="EO17" i="1"/>
  <c r="DQ25" i="1"/>
  <c r="CU25" i="1"/>
  <c r="EB38" i="1"/>
  <c r="Y17" i="1"/>
  <c r="AR18" i="1"/>
  <c r="AR26" i="1" s="1"/>
  <c r="AG24" i="1"/>
  <c r="BG18" i="1"/>
  <c r="BG26" i="1" s="1"/>
  <c r="BI18" i="1"/>
  <c r="BI26" i="1" s="1"/>
  <c r="EN18" i="1"/>
  <c r="EN26" i="1" s="1"/>
  <c r="AW18" i="1"/>
  <c r="AW26" i="1" s="1"/>
  <c r="AX18" i="1"/>
  <c r="AM24" i="1"/>
  <c r="AU18" i="1"/>
  <c r="AV18" i="1"/>
  <c r="AV26" i="1" s="1"/>
  <c r="AS18" i="1"/>
  <c r="CW16" i="1"/>
  <c r="DH17" i="1"/>
  <c r="CW23" i="1"/>
  <c r="AM18" i="1"/>
  <c r="AM26" i="1" s="1"/>
  <c r="BV18" i="1"/>
  <c r="BV26" i="1" s="1"/>
  <c r="Z17" i="1"/>
  <c r="AY18" i="1"/>
  <c r="AY26" i="1" s="1"/>
  <c r="BH17" i="1"/>
  <c r="DB18" i="1"/>
  <c r="DB26" i="1" s="1"/>
  <c r="CS18" i="1"/>
  <c r="CS26" i="1" s="1"/>
  <c r="CQ24" i="1"/>
  <c r="AN18" i="1"/>
  <c r="AN26" i="1" s="1"/>
  <c r="CU18" i="1"/>
  <c r="CU26" i="1" s="1"/>
  <c r="AZ17" i="1"/>
  <c r="Z18" i="1"/>
  <c r="Z26" i="1" s="1"/>
  <c r="ER18" i="1"/>
  <c r="EI18" i="1"/>
  <c r="EI26" i="1" s="1"/>
  <c r="X18" i="1"/>
  <c r="X26" i="1" s="1"/>
  <c r="FM25" i="1"/>
  <c r="BM18" i="1"/>
  <c r="BM26" i="1" s="1"/>
  <c r="BL18" i="1"/>
  <c r="BB24" i="1"/>
  <c r="BT18" i="1"/>
  <c r="BT26" i="1" s="1"/>
  <c r="BT17" i="1"/>
  <c r="CH25" i="1"/>
  <c r="FL25" i="1"/>
  <c r="DY25" i="1"/>
  <c r="DY38" i="1"/>
  <c r="EX25" i="1"/>
  <c r="FW25" i="1"/>
  <c r="GI38" i="1"/>
  <c r="FW38" i="1"/>
  <c r="GM38" i="1"/>
  <c r="GA38" i="1"/>
  <c r="EQ17" i="1"/>
  <c r="DX25" i="1"/>
  <c r="ER17" i="1"/>
  <c r="DK38" i="1"/>
  <c r="EL17" i="1"/>
  <c r="AQ17" i="1"/>
  <c r="AR17" i="1"/>
  <c r="AG16" i="1"/>
  <c r="AG23" i="1"/>
  <c r="FZ25" i="1"/>
  <c r="GL38" i="1"/>
  <c r="FZ38" i="1"/>
  <c r="BH18" i="1"/>
  <c r="BH26" i="1" s="1"/>
  <c r="AX17" i="1"/>
  <c r="AM16" i="1"/>
  <c r="AV17" i="1"/>
  <c r="AS17" i="1"/>
  <c r="AM23" i="1"/>
  <c r="AI18" i="1"/>
  <c r="AI26" i="1" s="1"/>
  <c r="EJ18" i="1"/>
  <c r="EJ26" i="1" s="1"/>
  <c r="CG25" i="1"/>
  <c r="AP18" i="1"/>
  <c r="AP26" i="1" s="1"/>
  <c r="EV25" i="1"/>
  <c r="CZ18" i="1"/>
  <c r="CZ26" i="1" s="1"/>
  <c r="AA17" i="1"/>
  <c r="GD18" i="1"/>
  <c r="GD26" i="1" s="1"/>
  <c r="FT24" i="1"/>
  <c r="GE18" i="1"/>
  <c r="FU18" i="1"/>
  <c r="FZ18" i="1"/>
  <c r="FZ26" i="1" s="1"/>
  <c r="FX18" i="1"/>
  <c r="FX26" i="1" s="1"/>
  <c r="BF17" i="1"/>
  <c r="CZ17" i="1"/>
  <c r="DB17" i="1"/>
  <c r="CQ16" i="1"/>
  <c r="CV17" i="1"/>
  <c r="CQ23" i="1"/>
  <c r="BA17" i="1"/>
  <c r="AA18" i="1"/>
  <c r="AA26" i="1" s="1"/>
  <c r="DS25" i="1"/>
  <c r="CR25" i="1"/>
  <c r="BR17" i="1"/>
  <c r="FK25" i="1"/>
  <c r="EC38" i="1"/>
  <c r="CL25" i="1"/>
  <c r="BB17" i="1"/>
  <c r="BM17" i="1"/>
  <c r="BY38" i="1" s="1"/>
  <c r="BB16" i="1"/>
  <c r="BB23" i="1"/>
  <c r="DV38" i="1"/>
  <c r="ES17" i="1"/>
  <c r="AI17" i="1"/>
  <c r="EM17" i="1"/>
  <c r="DJ25" i="1"/>
  <c r="AF17" i="1"/>
  <c r="V18" i="1"/>
  <c r="V26" i="1" s="1"/>
  <c r="FS38" i="1"/>
  <c r="EQ18" i="1"/>
  <c r="AJ18" i="1"/>
  <c r="AJ26" i="1" s="1"/>
  <c r="ES18" i="1"/>
  <c r="CF25" i="1"/>
  <c r="AO18" i="1"/>
  <c r="AO26" i="1" s="1"/>
  <c r="EK17" i="1"/>
  <c r="GE17" i="1"/>
  <c r="FT16" i="1"/>
  <c r="FT23" i="1"/>
  <c r="BN18" i="1"/>
  <c r="BG17" i="1"/>
  <c r="HL10" i="1"/>
  <c r="HL11" i="1"/>
  <c r="IG12" i="1" l="1"/>
  <c r="IG25" i="1"/>
  <c r="IG32" i="1" s="1"/>
  <c r="IG26" i="1"/>
  <c r="HX12" i="1"/>
  <c r="HX25" i="1"/>
  <c r="HX39" i="1" s="1"/>
  <c r="HX26" i="1"/>
  <c r="HV26" i="1"/>
  <c r="IF25" i="1"/>
  <c r="IF32" i="1" s="1"/>
  <c r="IF12" i="1"/>
  <c r="IF26" i="1"/>
  <c r="HZ25" i="1"/>
  <c r="HZ39" i="1" s="1"/>
  <c r="IA25" i="1"/>
  <c r="IA39" i="1" s="1"/>
  <c r="HZ26" i="1"/>
  <c r="IA26" i="1"/>
  <c r="IB12" i="1"/>
  <c r="IB26" i="1"/>
  <c r="IB25" i="1"/>
  <c r="IE12" i="1"/>
  <c r="IE25" i="1"/>
  <c r="IE26" i="1"/>
  <c r="ID12" i="1"/>
  <c r="ID26" i="1"/>
  <c r="ID25" i="1"/>
  <c r="ID39" i="1" s="1"/>
  <c r="IC12" i="1"/>
  <c r="IC26" i="1"/>
  <c r="IC25" i="1"/>
  <c r="AD38" i="1"/>
  <c r="DR25" i="1"/>
  <c r="CF38" i="1"/>
  <c r="DR38" i="1"/>
  <c r="DV25" i="1"/>
  <c r="DS38" i="1"/>
  <c r="HY12" i="1"/>
  <c r="HY25" i="1"/>
  <c r="HY39" i="1" s="1"/>
  <c r="HY26" i="1"/>
  <c r="DZ25" i="1"/>
  <c r="DP38" i="1"/>
  <c r="ED38" i="1"/>
  <c r="EA38" i="1"/>
  <c r="CX38" i="1"/>
  <c r="EI25" i="1"/>
  <c r="AT25" i="1"/>
  <c r="FT25" i="1"/>
  <c r="DI25" i="1"/>
  <c r="FR25" i="1"/>
  <c r="AC25" i="1"/>
  <c r="CM38" i="1"/>
  <c r="CD25" i="1"/>
  <c r="CQ38" i="1"/>
  <c r="CN38" i="1"/>
  <c r="EF38" i="1"/>
  <c r="HQ25" i="1"/>
  <c r="DT38" i="1"/>
  <c r="BK26" i="1"/>
  <c r="CB38" i="1"/>
  <c r="EA26" i="1"/>
  <c r="FV25" i="1"/>
  <c r="FT26" i="1"/>
  <c r="FB25" i="1"/>
  <c r="DN26" i="1"/>
  <c r="HS38" i="1"/>
  <c r="HT38" i="1"/>
  <c r="EH26" i="1"/>
  <c r="C31" i="1"/>
  <c r="HM31" i="1" s="1"/>
  <c r="FB26" i="1"/>
  <c r="EM26" i="1"/>
  <c r="FR26" i="1"/>
  <c r="AT26" i="1"/>
  <c r="DZ26" i="1"/>
  <c r="GT26" i="1"/>
  <c r="HQ26" i="1"/>
  <c r="HO26" i="1"/>
  <c r="HM26" i="1"/>
  <c r="HW25" i="1"/>
  <c r="HW39" i="1" s="1"/>
  <c r="FV26" i="1"/>
  <c r="BN26" i="1"/>
  <c r="DD38" i="1"/>
  <c r="BL38" i="1"/>
  <c r="CS25" i="1"/>
  <c r="CS39" i="1" s="1"/>
  <c r="W26" i="1"/>
  <c r="DC38" i="1"/>
  <c r="DN25" i="1"/>
  <c r="DZ39" i="1" s="1"/>
  <c r="GQ26" i="1"/>
  <c r="HV38" i="1"/>
  <c r="ER26" i="1"/>
  <c r="CE25" i="1"/>
  <c r="CX26" i="1"/>
  <c r="CD26" i="1"/>
  <c r="FJ38" i="1"/>
  <c r="FA26" i="1"/>
  <c r="DI26" i="1"/>
  <c r="EY25" i="1"/>
  <c r="FA25" i="1"/>
  <c r="HM38" i="1"/>
  <c r="EF26" i="1"/>
  <c r="HP26" i="1"/>
  <c r="ES26" i="1"/>
  <c r="AX26" i="1"/>
  <c r="CB26" i="1"/>
  <c r="CK26" i="1"/>
  <c r="DT26" i="1"/>
  <c r="CN26" i="1"/>
  <c r="DG38" i="1"/>
  <c r="CP38" i="1"/>
  <c r="EE25" i="1"/>
  <c r="CL38" i="1"/>
  <c r="EW25" i="1"/>
  <c r="CC25" i="1"/>
  <c r="FX38" i="1"/>
  <c r="CK25" i="1"/>
  <c r="CK38" i="1"/>
  <c r="DW25" i="1"/>
  <c r="CE38" i="1"/>
  <c r="EI38" i="1"/>
  <c r="DL25" i="1"/>
  <c r="CX25" i="1"/>
  <c r="EU25" i="1"/>
  <c r="C20" i="1"/>
  <c r="ES20" i="1" s="1"/>
  <c r="FG38" i="1"/>
  <c r="FQ38" i="1"/>
  <c r="GK38" i="1"/>
  <c r="CC38" i="1"/>
  <c r="DJ38" i="1"/>
  <c r="DL38" i="1"/>
  <c r="CU38" i="1"/>
  <c r="DI38" i="1"/>
  <c r="CO38" i="1"/>
  <c r="HS31" i="1"/>
  <c r="HU25" i="1"/>
  <c r="HU39" i="1" s="1"/>
  <c r="HO25" i="1"/>
  <c r="HP38" i="1"/>
  <c r="HT26" i="1"/>
  <c r="HT25" i="1"/>
  <c r="HS26" i="1"/>
  <c r="HS25" i="1"/>
  <c r="BL26" i="1"/>
  <c r="DS26" i="1"/>
  <c r="DW26" i="1"/>
  <c r="CP26" i="1"/>
  <c r="AU26" i="1"/>
  <c r="C10" i="1"/>
  <c r="C12" i="1"/>
  <c r="CB12" i="1" s="1"/>
  <c r="CB25" i="1"/>
  <c r="BX26" i="1"/>
  <c r="BJ25" i="1"/>
  <c r="EU26" i="1"/>
  <c r="CT26" i="1"/>
  <c r="BZ25" i="1"/>
  <c r="CP25" i="1"/>
  <c r="CP39" i="1" s="1"/>
  <c r="AU25" i="1"/>
  <c r="HP25" i="1"/>
  <c r="FU26" i="1"/>
  <c r="ED25" i="1"/>
  <c r="GW38" i="1"/>
  <c r="EB25" i="1"/>
  <c r="GJ38" i="1"/>
  <c r="CA38" i="1"/>
  <c r="DO38" i="1"/>
  <c r="GB26" i="1"/>
  <c r="GI25" i="1"/>
  <c r="EG26" i="1"/>
  <c r="FS26" i="1"/>
  <c r="EC26" i="1"/>
  <c r="FH26" i="1"/>
  <c r="DD12" i="1"/>
  <c r="FS12" i="1"/>
  <c r="EQ26" i="1"/>
  <c r="EG25" i="1"/>
  <c r="BL25" i="1"/>
  <c r="CA25" i="1"/>
  <c r="CM25" i="1"/>
  <c r="DZ38" i="1"/>
  <c r="DQ38" i="1"/>
  <c r="BJ26" i="1"/>
  <c r="DO26" i="1"/>
  <c r="DK26" i="1"/>
  <c r="EB26" i="1"/>
  <c r="CQ26" i="1"/>
  <c r="GK12" i="1"/>
  <c r="GW26" i="1"/>
  <c r="HN26" i="1"/>
  <c r="HR26" i="1"/>
  <c r="DO25" i="1"/>
  <c r="EA39" i="1" s="1"/>
  <c r="DX12" i="1"/>
  <c r="DM12" i="1"/>
  <c r="CI25" i="1"/>
  <c r="CU39" i="1" s="1"/>
  <c r="P12" i="1"/>
  <c r="FC25" i="1"/>
  <c r="P26" i="1"/>
  <c r="GF12" i="1"/>
  <c r="GT25" i="1"/>
  <c r="GT39" i="1" s="1"/>
  <c r="EW38" i="1"/>
  <c r="EE38" i="1"/>
  <c r="FO25" i="1"/>
  <c r="FO39" i="1" s="1"/>
  <c r="EF25" i="1"/>
  <c r="AS26" i="1"/>
  <c r="EH25" i="1"/>
  <c r="BO26" i="1"/>
  <c r="FE26" i="1"/>
  <c r="DQ26" i="1"/>
  <c r="GW25" i="1"/>
  <c r="ED26" i="1"/>
  <c r="HN25" i="1"/>
  <c r="BZ26" i="1"/>
  <c r="EL12" i="1"/>
  <c r="DL26" i="1"/>
  <c r="GB12" i="1"/>
  <c r="FS25" i="1"/>
  <c r="CY25" i="1"/>
  <c r="BR26" i="1"/>
  <c r="GB38" i="1"/>
  <c r="CC26" i="1"/>
  <c r="FO26" i="1"/>
  <c r="CI26" i="1"/>
  <c r="DU26" i="1"/>
  <c r="CT25" i="1"/>
  <c r="CT39" i="1" s="1"/>
  <c r="BZ12" i="1"/>
  <c r="DK25" i="1"/>
  <c r="DK39" i="1" s="1"/>
  <c r="EA12" i="1"/>
  <c r="HR38" i="1"/>
  <c r="CH26" i="1"/>
  <c r="FK38" i="1"/>
  <c r="EV38" i="1"/>
  <c r="HP31" i="1"/>
  <c r="GN38" i="1"/>
  <c r="GB25" i="1"/>
  <c r="GB39" i="1" s="1"/>
  <c r="FC38" i="1"/>
  <c r="FE38" i="1"/>
  <c r="DM38" i="1"/>
  <c r="EJ38" i="1"/>
  <c r="FM38" i="1"/>
  <c r="DA38" i="1"/>
  <c r="CT38" i="1"/>
  <c r="CW38" i="1"/>
  <c r="DF38" i="1"/>
  <c r="CW25" i="1"/>
  <c r="DI39" i="1" s="1"/>
  <c r="FA38" i="1"/>
  <c r="BE31" i="1"/>
  <c r="HO31" i="1"/>
  <c r="FU38" i="1"/>
  <c r="GH38" i="1"/>
  <c r="FV38" i="1"/>
  <c r="FT38" i="1"/>
  <c r="GD38" i="1"/>
  <c r="GK25" i="1"/>
  <c r="GK39" i="1" s="1"/>
  <c r="GK26" i="1"/>
  <c r="HJ39" i="1"/>
  <c r="GX39" i="1"/>
  <c r="GI26" i="1"/>
  <c r="GG25" i="1"/>
  <c r="GS39" i="1" s="1"/>
  <c r="GM12" i="1"/>
  <c r="GM26" i="1"/>
  <c r="HA26" i="1"/>
  <c r="HA25" i="1"/>
  <c r="HM39" i="1" s="1"/>
  <c r="GZ26" i="1"/>
  <c r="GZ25" i="1"/>
  <c r="GD25" i="1"/>
  <c r="GP39" i="1" s="1"/>
  <c r="HF25" i="1"/>
  <c r="HF39" i="1" s="1"/>
  <c r="HF26" i="1"/>
  <c r="GJ26" i="1"/>
  <c r="HH26" i="1"/>
  <c r="HH25" i="1"/>
  <c r="HC26" i="1"/>
  <c r="HC25" i="1"/>
  <c r="HC39" i="1" s="1"/>
  <c r="GF25" i="1"/>
  <c r="GR39" i="1" s="1"/>
  <c r="GP25" i="1"/>
  <c r="GP26" i="1"/>
  <c r="GU25" i="1"/>
  <c r="GU26" i="1"/>
  <c r="HD26" i="1"/>
  <c r="HD25" i="1"/>
  <c r="HD39" i="1" s="1"/>
  <c r="GY26" i="1"/>
  <c r="GY25" i="1"/>
  <c r="GY39" i="1" s="1"/>
  <c r="HB26" i="1"/>
  <c r="HB25" i="1"/>
  <c r="HB39" i="1" s="1"/>
  <c r="GL26" i="1"/>
  <c r="GC26" i="1"/>
  <c r="GN26" i="1"/>
  <c r="GN25" i="1"/>
  <c r="GV12" i="1"/>
  <c r="GV26" i="1"/>
  <c r="GV25" i="1"/>
  <c r="GV39" i="1" s="1"/>
  <c r="GO25" i="1"/>
  <c r="GO26" i="1"/>
  <c r="GF26" i="1"/>
  <c r="GE26" i="1"/>
  <c r="GG26" i="1"/>
  <c r="HK26" i="1"/>
  <c r="HK25" i="1"/>
  <c r="HE26" i="1"/>
  <c r="HE25" i="1"/>
  <c r="HE39" i="1" s="1"/>
  <c r="HG25" i="1"/>
  <c r="HG12" i="1"/>
  <c r="HG26" i="1"/>
  <c r="EX38" i="1"/>
  <c r="AL38" i="1"/>
  <c r="FE25" i="1"/>
  <c r="FQ39" i="1" s="1"/>
  <c r="R25" i="1"/>
  <c r="BZ38" i="1"/>
  <c r="AK38" i="1"/>
  <c r="AU38" i="1"/>
  <c r="HL25" i="1"/>
  <c r="HL26" i="1"/>
  <c r="GC25" i="1"/>
  <c r="BB31" i="1"/>
  <c r="DW31" i="1"/>
  <c r="AW38" i="1"/>
  <c r="FF38" i="1"/>
  <c r="GG38" i="1"/>
  <c r="FB38" i="1"/>
  <c r="FN38" i="1"/>
  <c r="FL38" i="1"/>
  <c r="GO38" i="1"/>
  <c r="FR38" i="1"/>
  <c r="FP38" i="1"/>
  <c r="BR25" i="1"/>
  <c r="CD39" i="1" s="1"/>
  <c r="BR38" i="1"/>
  <c r="AX25" i="1"/>
  <c r="AX38" i="1"/>
  <c r="EN25" i="1"/>
  <c r="EN38" i="1"/>
  <c r="AJ25" i="1"/>
  <c r="AJ38" i="1"/>
  <c r="HJ31" i="1"/>
  <c r="HI31" i="1"/>
  <c r="HG31" i="1"/>
  <c r="HF31" i="1"/>
  <c r="HB31" i="1"/>
  <c r="GZ31" i="1"/>
  <c r="DP31" i="1"/>
  <c r="FQ31" i="1"/>
  <c r="HC31" i="1"/>
  <c r="DE31" i="1"/>
  <c r="FM31" i="1"/>
  <c r="EP31" i="1"/>
  <c r="EQ31" i="1"/>
  <c r="BI31" i="1"/>
  <c r="E31" i="1"/>
  <c r="EA31" i="1"/>
  <c r="CL31" i="1"/>
  <c r="GG31" i="1"/>
  <c r="CO31" i="1"/>
  <c r="GO31" i="1"/>
  <c r="DU31" i="1"/>
  <c r="CR31" i="1"/>
  <c r="FH31" i="1"/>
  <c r="BV31" i="1"/>
  <c r="BZ31" i="1"/>
  <c r="GU31" i="1"/>
  <c r="AH31" i="1"/>
  <c r="CX31" i="1"/>
  <c r="S31" i="1"/>
  <c r="CB31" i="1"/>
  <c r="GE31" i="1"/>
  <c r="CT31" i="1"/>
  <c r="DB31" i="1"/>
  <c r="AK31" i="1"/>
  <c r="AL31" i="1"/>
  <c r="GK31" i="1"/>
  <c r="GB31" i="1"/>
  <c r="ED31" i="1"/>
  <c r="CV31" i="1"/>
  <c r="X31" i="1"/>
  <c r="DJ31" i="1"/>
  <c r="AC31" i="1"/>
  <c r="AU31" i="1"/>
  <c r="GD31" i="1"/>
  <c r="M31" i="1"/>
  <c r="FR31" i="1"/>
  <c r="BP31" i="1"/>
  <c r="DC31" i="1"/>
  <c r="GS31" i="1"/>
  <c r="AY31" i="1"/>
  <c r="CZ31" i="1"/>
  <c r="AX31" i="1"/>
  <c r="AI31" i="1"/>
  <c r="DM31" i="1"/>
  <c r="FK31" i="1"/>
  <c r="GQ31" i="1"/>
  <c r="DR31" i="1"/>
  <c r="AO31" i="1"/>
  <c r="G31" i="1"/>
  <c r="DH31" i="1"/>
  <c r="CP31" i="1"/>
  <c r="I31" i="1"/>
  <c r="EE31" i="1"/>
  <c r="DS31" i="1"/>
  <c r="BK31" i="1"/>
  <c r="EC31" i="1"/>
  <c r="EF31" i="1"/>
  <c r="GN31" i="1"/>
  <c r="EW31" i="1"/>
  <c r="BW31" i="1"/>
  <c r="BN31" i="1"/>
  <c r="DL31" i="1"/>
  <c r="BU31" i="1"/>
  <c r="J31" i="1"/>
  <c r="CS31" i="1"/>
  <c r="FI31" i="1"/>
  <c r="EY31" i="1"/>
  <c r="FX31" i="1"/>
  <c r="AJ31" i="1"/>
  <c r="GH31" i="1"/>
  <c r="W31" i="1"/>
  <c r="FV31" i="1"/>
  <c r="GA31" i="1"/>
  <c r="DO31" i="1"/>
  <c r="K31" i="1"/>
  <c r="F31" i="1"/>
  <c r="BF31" i="1"/>
  <c r="EB31" i="1"/>
  <c r="AA31" i="1"/>
  <c r="AV31" i="1"/>
  <c r="FG31" i="1"/>
  <c r="FA31" i="1"/>
  <c r="ES31" i="1"/>
  <c r="R31" i="1"/>
  <c r="EH31" i="1"/>
  <c r="FB31" i="1"/>
  <c r="FU31" i="1"/>
  <c r="AE25" i="1"/>
  <c r="AE38" i="1"/>
  <c r="T31" i="1"/>
  <c r="EF39" i="1"/>
  <c r="DM39" i="1"/>
  <c r="BW25" i="1"/>
  <c r="BW38" i="1"/>
  <c r="CI38" i="1"/>
  <c r="DV39" i="1"/>
  <c r="CR39" i="1"/>
  <c r="FS31" i="1"/>
  <c r="ED39" i="1"/>
  <c r="DD39" i="1"/>
  <c r="AZ25" i="1"/>
  <c r="BL39" i="1" s="1"/>
  <c r="AZ38" i="1"/>
  <c r="EU39" i="1"/>
  <c r="AW39" i="1"/>
  <c r="BK25" i="1"/>
  <c r="BK38" i="1"/>
  <c r="BE25" i="1"/>
  <c r="BE38" i="1"/>
  <c r="FP39" i="1"/>
  <c r="DE25" i="1"/>
  <c r="DQ39" i="1" s="1"/>
  <c r="DE38" i="1"/>
  <c r="AM25" i="1"/>
  <c r="AM38" i="1"/>
  <c r="ES25" i="1"/>
  <c r="ES38" i="1"/>
  <c r="FR39" i="1"/>
  <c r="BD25" i="1"/>
  <c r="BD38" i="1"/>
  <c r="CL39" i="1"/>
  <c r="BH25" i="1"/>
  <c r="BH38" i="1"/>
  <c r="ER25" i="1"/>
  <c r="ER38" i="1"/>
  <c r="FT31" i="1"/>
  <c r="FS39" i="1"/>
  <c r="EG39" i="1"/>
  <c r="EC39" i="1"/>
  <c r="BA25" i="1"/>
  <c r="BA38" i="1"/>
  <c r="FG39" i="1"/>
  <c r="CK39" i="1"/>
  <c r="EI39" i="1"/>
  <c r="DH38" i="1"/>
  <c r="DH25" i="1"/>
  <c r="DT39" i="1" s="1"/>
  <c r="Y25" i="1"/>
  <c r="AK39" i="1" s="1"/>
  <c r="EO25" i="1"/>
  <c r="FA39" i="1" s="1"/>
  <c r="EO38" i="1"/>
  <c r="EI31" i="1"/>
  <c r="AG25" i="1"/>
  <c r="AG38" i="1"/>
  <c r="FI25" i="1"/>
  <c r="FU39" i="1" s="1"/>
  <c r="FI38" i="1"/>
  <c r="U25" i="1"/>
  <c r="S25" i="1"/>
  <c r="AO25" i="1"/>
  <c r="AO38" i="1"/>
  <c r="BO25" i="1"/>
  <c r="BO38" i="1"/>
  <c r="AN25" i="1"/>
  <c r="AN38" i="1"/>
  <c r="BJ38" i="1"/>
  <c r="EJ39" i="1"/>
  <c r="DB25" i="1"/>
  <c r="DN38" i="1"/>
  <c r="DB38" i="1"/>
  <c r="GL39" i="1"/>
  <c r="FZ39" i="1"/>
  <c r="DR39" i="1"/>
  <c r="DJ39" i="1"/>
  <c r="AA25" i="1"/>
  <c r="BU25" i="1"/>
  <c r="CG39" i="1" s="1"/>
  <c r="BU38" i="1"/>
  <c r="AB25" i="1"/>
  <c r="EZ38" i="1"/>
  <c r="DU39" i="1"/>
  <c r="CO39" i="1"/>
  <c r="DA39" i="1"/>
  <c r="BM25" i="1"/>
  <c r="BM38" i="1"/>
  <c r="GI39" i="1"/>
  <c r="FW39" i="1"/>
  <c r="BC25" i="1"/>
  <c r="BC38" i="1"/>
  <c r="T25" i="1"/>
  <c r="FY39" i="1"/>
  <c r="CN39" i="1"/>
  <c r="CQ31" i="1"/>
  <c r="EV39" i="1"/>
  <c r="AS25" i="1"/>
  <c r="AS38" i="1"/>
  <c r="EL25" i="1"/>
  <c r="EL38" i="1"/>
  <c r="DX39" i="1"/>
  <c r="BT25" i="1"/>
  <c r="CF39" i="1" s="1"/>
  <c r="BT38" i="1"/>
  <c r="FN39" i="1"/>
  <c r="ET25" i="1"/>
  <c r="ET38" i="1"/>
  <c r="FH25" i="1"/>
  <c r="FT39" i="1" s="1"/>
  <c r="FH38" i="1"/>
  <c r="DP39" i="1"/>
  <c r="BV25" i="1"/>
  <c r="CH39" i="1" s="1"/>
  <c r="BV38" i="1"/>
  <c r="V25" i="1"/>
  <c r="AP25" i="1"/>
  <c r="AP38" i="1"/>
  <c r="BX25" i="1"/>
  <c r="CJ39" i="1" s="1"/>
  <c r="BX38" i="1"/>
  <c r="BG25" i="1"/>
  <c r="BG38" i="1"/>
  <c r="BF25" i="1"/>
  <c r="BF38" i="1"/>
  <c r="EB39" i="1"/>
  <c r="FD38" i="1"/>
  <c r="AH25" i="1"/>
  <c r="AH38" i="1"/>
  <c r="CX39" i="1"/>
  <c r="GE25" i="1"/>
  <c r="GE38" i="1"/>
  <c r="GQ38" i="1"/>
  <c r="AF25" i="1"/>
  <c r="AF38" i="1"/>
  <c r="BB25" i="1"/>
  <c r="BB38" i="1"/>
  <c r="CV25" i="1"/>
  <c r="CV38" i="1"/>
  <c r="CD38" i="1"/>
  <c r="AV25" i="1"/>
  <c r="AV38" i="1"/>
  <c r="AR25" i="1"/>
  <c r="AR38" i="1"/>
  <c r="EQ25" i="1"/>
  <c r="EQ38" i="1"/>
  <c r="GM39" i="1"/>
  <c r="FL39" i="1"/>
  <c r="Z25" i="1"/>
  <c r="AL39" i="1" s="1"/>
  <c r="BS25" i="1"/>
  <c r="CE39" i="1" s="1"/>
  <c r="BS38" i="1"/>
  <c r="AC39" i="1"/>
  <c r="BI25" i="1"/>
  <c r="BI38" i="1"/>
  <c r="BP25" i="1"/>
  <c r="BP38" i="1"/>
  <c r="DY31" i="1"/>
  <c r="EM25" i="1"/>
  <c r="EY39" i="1" s="1"/>
  <c r="EM38" i="1"/>
  <c r="DY39" i="1"/>
  <c r="EY38" i="1"/>
  <c r="FX39" i="1"/>
  <c r="GJ39" i="1"/>
  <c r="GH39" i="1"/>
  <c r="FV39" i="1"/>
  <c r="DC39" i="1"/>
  <c r="CZ38" i="1"/>
  <c r="CZ25" i="1"/>
  <c r="DL39" i="1" s="1"/>
  <c r="AZ31" i="1"/>
  <c r="EK25" i="1"/>
  <c r="EW39" i="1" s="1"/>
  <c r="EK38" i="1"/>
  <c r="CJ38" i="1"/>
  <c r="FJ39" i="1"/>
  <c r="AI25" i="1"/>
  <c r="AI38" i="1"/>
  <c r="GC39" i="1"/>
  <c r="GO39" i="1"/>
  <c r="FK39" i="1"/>
  <c r="EE39" i="1"/>
  <c r="DS39" i="1"/>
  <c r="AQ25" i="1"/>
  <c r="AQ38" i="1"/>
  <c r="FM39" i="1"/>
  <c r="CW39" i="1"/>
  <c r="EP25" i="1"/>
  <c r="FB39" i="1" s="1"/>
  <c r="EP38" i="1"/>
  <c r="AY39" i="1"/>
  <c r="EH39" i="1"/>
  <c r="BY31" i="1"/>
  <c r="W25" i="1"/>
  <c r="BQ25" i="1"/>
  <c r="CC39" i="1" s="1"/>
  <c r="BQ38" i="1"/>
  <c r="CQ39" i="1"/>
  <c r="DG39" i="1"/>
  <c r="BN25" i="1"/>
  <c r="BZ39" i="1" s="1"/>
  <c r="BN38" i="1"/>
  <c r="BM31" i="1"/>
  <c r="IE39" i="1" l="1"/>
  <c r="IC39" i="1"/>
  <c r="IB39" i="1"/>
  <c r="HR31" i="1"/>
  <c r="EP20" i="1"/>
  <c r="AR20" i="1"/>
  <c r="FL31" i="1"/>
  <c r="DZ31" i="1"/>
  <c r="ER31" i="1"/>
  <c r="FD31" i="1"/>
  <c r="AB31" i="1"/>
  <c r="GF31" i="1"/>
  <c r="FE31" i="1"/>
  <c r="FO31" i="1"/>
  <c r="AR31" i="1"/>
  <c r="FW31" i="1"/>
  <c r="EL31" i="1"/>
  <c r="DF31" i="1"/>
  <c r="AQ31" i="1"/>
  <c r="AP31" i="1"/>
  <c r="CF31" i="1"/>
  <c r="AF31" i="1"/>
  <c r="FP31" i="1"/>
  <c r="CM31" i="1"/>
  <c r="CK31" i="1"/>
  <c r="L31" i="1"/>
  <c r="BX31" i="1"/>
  <c r="DD31" i="1"/>
  <c r="GR31" i="1"/>
  <c r="DX31" i="1"/>
  <c r="BC31" i="1"/>
  <c r="HD31" i="1"/>
  <c r="CF20" i="1"/>
  <c r="GU39" i="1"/>
  <c r="HN31" i="1"/>
  <c r="HQ31" i="1"/>
  <c r="DF20" i="1"/>
  <c r="HO20" i="1"/>
  <c r="BG20" i="1"/>
  <c r="BI20" i="1"/>
  <c r="DN20" i="1"/>
  <c r="IB28" i="1"/>
  <c r="DF39" i="1"/>
  <c r="CJ20" i="1"/>
  <c r="EX31" i="1"/>
  <c r="FV20" i="1"/>
  <c r="AE31" i="1"/>
  <c r="AG31" i="1"/>
  <c r="CG31" i="1"/>
  <c r="CD31" i="1"/>
  <c r="Z31" i="1"/>
  <c r="GW31" i="1"/>
  <c r="GY31" i="1"/>
  <c r="DN31" i="1"/>
  <c r="CC31" i="1"/>
  <c r="GP31" i="1"/>
  <c r="DK31" i="1"/>
  <c r="DT31" i="1"/>
  <c r="FF31" i="1"/>
  <c r="U31" i="1"/>
  <c r="CN31" i="1"/>
  <c r="FN31" i="1"/>
  <c r="DI31" i="1"/>
  <c r="EN31" i="1"/>
  <c r="DG31" i="1"/>
  <c r="DV31" i="1"/>
  <c r="BG31" i="1"/>
  <c r="N31" i="1"/>
  <c r="CI31" i="1"/>
  <c r="BH31" i="1"/>
  <c r="HA31" i="1"/>
  <c r="HH31" i="1"/>
  <c r="CH20" i="1"/>
  <c r="AM31" i="1"/>
  <c r="CW31" i="1"/>
  <c r="BS31" i="1"/>
  <c r="AS31" i="1"/>
  <c r="BQ31" i="1"/>
  <c r="CE31" i="1"/>
  <c r="BL31" i="1"/>
  <c r="GL31" i="1"/>
  <c r="EJ31" i="1"/>
  <c r="DA31" i="1"/>
  <c r="GC31" i="1"/>
  <c r="AW31" i="1"/>
  <c r="BR31" i="1"/>
  <c r="GV31" i="1"/>
  <c r="EK31" i="1"/>
  <c r="ET31" i="1"/>
  <c r="H31" i="1"/>
  <c r="GM31" i="1"/>
  <c r="GJ31" i="1"/>
  <c r="GT31" i="1"/>
  <c r="CH31" i="1"/>
  <c r="EU31" i="1"/>
  <c r="DQ31" i="1"/>
  <c r="CY31" i="1"/>
  <c r="FZ31" i="1"/>
  <c r="HE31" i="1"/>
  <c r="HL31" i="1"/>
  <c r="DW20" i="1"/>
  <c r="AT31" i="1"/>
  <c r="AU39" i="1"/>
  <c r="Q31" i="1"/>
  <c r="AK20" i="1"/>
  <c r="FJ31" i="1"/>
  <c r="CJ31" i="1"/>
  <c r="GI31" i="1"/>
  <c r="EZ31" i="1"/>
  <c r="CU31" i="1"/>
  <c r="FY31" i="1"/>
  <c r="FC31" i="1"/>
  <c r="EG31" i="1"/>
  <c r="BD31" i="1"/>
  <c r="CA31" i="1"/>
  <c r="BO31" i="1"/>
  <c r="EM31" i="1"/>
  <c r="AD31" i="1"/>
  <c r="BJ31" i="1"/>
  <c r="BA31" i="1"/>
  <c r="AN31" i="1"/>
  <c r="Y31" i="1"/>
  <c r="V31" i="1"/>
  <c r="EV31" i="1"/>
  <c r="P31" i="1"/>
  <c r="BT31" i="1"/>
  <c r="EO31" i="1"/>
  <c r="O31" i="1"/>
  <c r="GX31" i="1"/>
  <c r="HK31" i="1"/>
  <c r="DO39" i="1"/>
  <c r="ID28" i="1"/>
  <c r="IC27" i="1"/>
  <c r="HZ31" i="1"/>
  <c r="IA31" i="1"/>
  <c r="IB31" i="1"/>
  <c r="IC31" i="1"/>
  <c r="IE31" i="1"/>
  <c r="ID31" i="1"/>
  <c r="IB27" i="1"/>
  <c r="IC28" i="1"/>
  <c r="DW39" i="1"/>
  <c r="IC20" i="1"/>
  <c r="IE20" i="1"/>
  <c r="IA20" i="1"/>
  <c r="HZ20" i="1"/>
  <c r="ID20" i="1"/>
  <c r="IB20" i="1"/>
  <c r="HZ28" i="1"/>
  <c r="IA27" i="1"/>
  <c r="CB39" i="1"/>
  <c r="ID29" i="1"/>
  <c r="IE29" i="1"/>
  <c r="HZ30" i="1"/>
  <c r="IA30" i="1"/>
  <c r="HZ29" i="1"/>
  <c r="IB30" i="1"/>
  <c r="IA29" i="1"/>
  <c r="IB29" i="1"/>
  <c r="ID30" i="1"/>
  <c r="IC29" i="1"/>
  <c r="IE30" i="1"/>
  <c r="IC30" i="1"/>
  <c r="IE27" i="1"/>
  <c r="HY28" i="1"/>
  <c r="IA28" i="1"/>
  <c r="ID27" i="1"/>
  <c r="HZ27" i="1"/>
  <c r="AD39" i="1"/>
  <c r="IE28" i="1"/>
  <c r="HX28" i="1"/>
  <c r="EF20" i="1"/>
  <c r="HX20" i="1"/>
  <c r="HY20" i="1"/>
  <c r="HY27" i="1"/>
  <c r="HX29" i="1"/>
  <c r="HY29" i="1"/>
  <c r="HX30" i="1"/>
  <c r="HY30" i="1"/>
  <c r="HX27" i="1"/>
  <c r="HU31" i="1"/>
  <c r="HX31" i="1"/>
  <c r="HY31" i="1"/>
  <c r="W20" i="1"/>
  <c r="CG20" i="1"/>
  <c r="EM20" i="1"/>
  <c r="Z20" i="1"/>
  <c r="AH20" i="1"/>
  <c r="EC20" i="1"/>
  <c r="AP20" i="1"/>
  <c r="HV28" i="1"/>
  <c r="DP20" i="1"/>
  <c r="EU20" i="1"/>
  <c r="HA20" i="1"/>
  <c r="BJ39" i="1"/>
  <c r="HK12" i="1"/>
  <c r="HD12" i="1"/>
  <c r="HC12" i="1"/>
  <c r="HF12" i="1"/>
  <c r="DA12" i="1"/>
  <c r="AT12" i="1"/>
  <c r="FP12" i="1"/>
  <c r="CQ12" i="1"/>
  <c r="EF12" i="1"/>
  <c r="EZ12" i="1"/>
  <c r="BD12" i="1"/>
  <c r="AV12" i="1"/>
  <c r="CZ12" i="1"/>
  <c r="BW12" i="1"/>
  <c r="Q12" i="1"/>
  <c r="GE12" i="1"/>
  <c r="DF12" i="1"/>
  <c r="HP20" i="1"/>
  <c r="GC12" i="1"/>
  <c r="HW12" i="1"/>
  <c r="HV12" i="1"/>
  <c r="BL20" i="1"/>
  <c r="CD20" i="1"/>
  <c r="AI20" i="1"/>
  <c r="AU20" i="1"/>
  <c r="CT20" i="1"/>
  <c r="DR20" i="1"/>
  <c r="CY20" i="1"/>
  <c r="CV20" i="1"/>
  <c r="EG20" i="1"/>
  <c r="CS20" i="1"/>
  <c r="S20" i="1"/>
  <c r="GQ20" i="1"/>
  <c r="DX20" i="1"/>
  <c r="HL12" i="1"/>
  <c r="HB12" i="1"/>
  <c r="EJ12" i="1"/>
  <c r="GH12" i="1"/>
  <c r="EX12" i="1"/>
  <c r="FH12" i="1"/>
  <c r="FY12" i="1"/>
  <c r="CA12" i="1"/>
  <c r="EI12" i="1"/>
  <c r="FC12" i="1"/>
  <c r="AX12" i="1"/>
  <c r="CK12" i="1"/>
  <c r="CX12" i="1"/>
  <c r="GI12" i="1"/>
  <c r="FD12" i="1"/>
  <c r="EO12" i="1"/>
  <c r="AS12" i="1"/>
  <c r="CO20" i="1"/>
  <c r="AT20" i="1"/>
  <c r="BS20" i="1"/>
  <c r="GB20" i="1"/>
  <c r="CK20" i="1"/>
  <c r="DG20" i="1"/>
  <c r="CA20" i="1"/>
  <c r="FX20" i="1"/>
  <c r="BC20" i="1"/>
  <c r="AC20" i="1"/>
  <c r="U20" i="1"/>
  <c r="GG20" i="1"/>
  <c r="FS20" i="1"/>
  <c r="GY12" i="1"/>
  <c r="GU12" i="1"/>
  <c r="BK12" i="1"/>
  <c r="CV12" i="1"/>
  <c r="BM12" i="1"/>
  <c r="GJ12" i="1"/>
  <c r="CW12" i="1"/>
  <c r="EW12" i="1"/>
  <c r="BG12" i="1"/>
  <c r="AU12" i="1"/>
  <c r="DI12" i="1"/>
  <c r="AR12" i="1"/>
  <c r="GT12" i="1"/>
  <c r="DN12" i="1"/>
  <c r="FV12" i="1"/>
  <c r="DV12" i="1"/>
  <c r="HV27" i="1"/>
  <c r="FB12" i="1"/>
  <c r="GK20" i="1"/>
  <c r="DJ20" i="1"/>
  <c r="CZ20" i="1"/>
  <c r="Q20" i="1"/>
  <c r="DY20" i="1"/>
  <c r="BB20" i="1"/>
  <c r="GE20" i="1"/>
  <c r="FO20" i="1"/>
  <c r="V20" i="1"/>
  <c r="CR20" i="1"/>
  <c r="HD20" i="1"/>
  <c r="CM20" i="1"/>
  <c r="HE12" i="1"/>
  <c r="HT12" i="1"/>
  <c r="DQ12" i="1"/>
  <c r="CR12" i="1"/>
  <c r="CD12" i="1"/>
  <c r="EG12" i="1"/>
  <c r="EY12" i="1"/>
  <c r="EK12" i="1"/>
  <c r="GG12" i="1"/>
  <c r="CC12" i="1"/>
  <c r="CY12" i="1"/>
  <c r="ES12" i="1"/>
  <c r="DZ12" i="1"/>
  <c r="DO12" i="1"/>
  <c r="GL12" i="1"/>
  <c r="FW20" i="1"/>
  <c r="CL20" i="1"/>
  <c r="AV20" i="1"/>
  <c r="GF20" i="1"/>
  <c r="BF20" i="1"/>
  <c r="BX20" i="1"/>
  <c r="CW20" i="1"/>
  <c r="HI20" i="1"/>
  <c r="EW20" i="1"/>
  <c r="HS27" i="1"/>
  <c r="GN12" i="1"/>
  <c r="HH12" i="1"/>
  <c r="GZ12" i="1"/>
  <c r="HQ29" i="1"/>
  <c r="FX12" i="1"/>
  <c r="DJ12" i="1"/>
  <c r="FJ12" i="1"/>
  <c r="CO12" i="1"/>
  <c r="FU12" i="1"/>
  <c r="FE12" i="1"/>
  <c r="FI12" i="1"/>
  <c r="AY12" i="1"/>
  <c r="R12" i="1"/>
  <c r="BL12" i="1"/>
  <c r="FT12" i="1"/>
  <c r="GA12" i="1"/>
  <c r="C32" i="1"/>
  <c r="DP32" i="1" s="1"/>
  <c r="HS12" i="1"/>
  <c r="DK12" i="1"/>
  <c r="AZ12" i="1"/>
  <c r="CL12" i="1"/>
  <c r="CT12" i="1"/>
  <c r="BJ12" i="1"/>
  <c r="HT31" i="1"/>
  <c r="BO12" i="1"/>
  <c r="DC20" i="1"/>
  <c r="BQ20" i="1"/>
  <c r="AQ20" i="1"/>
  <c r="BN20" i="1"/>
  <c r="FR20" i="1"/>
  <c r="EK20" i="1"/>
  <c r="DU20" i="1"/>
  <c r="FT20" i="1"/>
  <c r="EQ20" i="1"/>
  <c r="DI20" i="1"/>
  <c r="AY20" i="1"/>
  <c r="AD20" i="1"/>
  <c r="CE20" i="1"/>
  <c r="DH20" i="1"/>
  <c r="BA20" i="1"/>
  <c r="EE20" i="1"/>
  <c r="HG20" i="1"/>
  <c r="GO12" i="1"/>
  <c r="GP12" i="1"/>
  <c r="HA12" i="1"/>
  <c r="CU12" i="1"/>
  <c r="ER12" i="1"/>
  <c r="CS12" i="1"/>
  <c r="DB12" i="1"/>
  <c r="HR12" i="1"/>
  <c r="BU12" i="1"/>
  <c r="DS12" i="1"/>
  <c r="DE12" i="1"/>
  <c r="EE12" i="1"/>
  <c r="CN12" i="1"/>
  <c r="DW12" i="1"/>
  <c r="EV12" i="1"/>
  <c r="BI12" i="1"/>
  <c r="CM12" i="1"/>
  <c r="BX12" i="1"/>
  <c r="DG12" i="1"/>
  <c r="HQ12" i="1"/>
  <c r="FO12" i="1"/>
  <c r="CH12" i="1"/>
  <c r="GW12" i="1"/>
  <c r="HW31" i="1"/>
  <c r="CJ12" i="1"/>
  <c r="BP12" i="1"/>
  <c r="DL20" i="1"/>
  <c r="FG20" i="1"/>
  <c r="GD20" i="1"/>
  <c r="CX20" i="1"/>
  <c r="BP20" i="1"/>
  <c r="X20" i="1"/>
  <c r="DQ20" i="1"/>
  <c r="AF20" i="1"/>
  <c r="BY20" i="1"/>
  <c r="P20" i="1"/>
  <c r="AB20" i="1"/>
  <c r="AG20" i="1"/>
  <c r="GW20" i="1"/>
  <c r="FF20" i="1"/>
  <c r="BQ12" i="1"/>
  <c r="AW12" i="1"/>
  <c r="DR12" i="1"/>
  <c r="FW12" i="1"/>
  <c r="EM12" i="1"/>
  <c r="BV12" i="1"/>
  <c r="DL12" i="1"/>
  <c r="AO12" i="1"/>
  <c r="EU12" i="1"/>
  <c r="EC12" i="1"/>
  <c r="DH12" i="1"/>
  <c r="DT12" i="1"/>
  <c r="HP39" i="1"/>
  <c r="CI12" i="1"/>
  <c r="EN12" i="1"/>
  <c r="ET12" i="1"/>
  <c r="HQ39" i="1"/>
  <c r="GR12" i="1"/>
  <c r="HV31" i="1"/>
  <c r="HS29" i="1"/>
  <c r="HW30" i="1"/>
  <c r="HT29" i="1"/>
  <c r="HU29" i="1"/>
  <c r="HS30" i="1"/>
  <c r="HV29" i="1"/>
  <c r="HT30" i="1"/>
  <c r="HV30" i="1"/>
  <c r="HW29" i="1"/>
  <c r="HU30" i="1"/>
  <c r="EL20" i="1"/>
  <c r="FK20" i="1"/>
  <c r="CC20" i="1"/>
  <c r="BU20" i="1"/>
  <c r="FY20" i="1"/>
  <c r="AN20" i="1"/>
  <c r="BO20" i="1"/>
  <c r="FA20" i="1"/>
  <c r="FP20" i="1"/>
  <c r="DV20" i="1"/>
  <c r="CI20" i="1"/>
  <c r="GI20" i="1"/>
  <c r="HC20" i="1"/>
  <c r="HH20" i="1"/>
  <c r="AZ20" i="1"/>
  <c r="FD20" i="1"/>
  <c r="AX20" i="1"/>
  <c r="EB20" i="1"/>
  <c r="EA20" i="1"/>
  <c r="HU28" i="1"/>
  <c r="HW27" i="1"/>
  <c r="HQ20" i="1"/>
  <c r="HV20" i="1"/>
  <c r="HW20" i="1"/>
  <c r="HS28" i="1"/>
  <c r="CQ20" i="1"/>
  <c r="EH20" i="1"/>
  <c r="ET20" i="1"/>
  <c r="FM20" i="1"/>
  <c r="FZ20" i="1"/>
  <c r="GC20" i="1"/>
  <c r="DA20" i="1"/>
  <c r="DB20" i="1"/>
  <c r="EO20" i="1"/>
  <c r="BH20" i="1"/>
  <c r="DK20" i="1"/>
  <c r="GL20" i="1"/>
  <c r="GU20" i="1"/>
  <c r="GV20" i="1"/>
  <c r="HK20" i="1"/>
  <c r="CP20" i="1"/>
  <c r="FN20" i="1"/>
  <c r="EV20" i="1"/>
  <c r="AE20" i="1"/>
  <c r="AJ20" i="1"/>
  <c r="HN20" i="1"/>
  <c r="HU27" i="1"/>
  <c r="BT20" i="1"/>
  <c r="AS20" i="1"/>
  <c r="FJ20" i="1"/>
  <c r="EY20" i="1"/>
  <c r="DM20" i="1"/>
  <c r="BZ20" i="1"/>
  <c r="AO20" i="1"/>
  <c r="FI20" i="1"/>
  <c r="FE20" i="1"/>
  <c r="GJ20" i="1"/>
  <c r="GN20" i="1"/>
  <c r="GO20" i="1"/>
  <c r="HF20" i="1"/>
  <c r="HJ20" i="1"/>
  <c r="FQ20" i="1"/>
  <c r="BE20" i="1"/>
  <c r="FB20" i="1"/>
  <c r="DZ20" i="1"/>
  <c r="HM20" i="1"/>
  <c r="HR20" i="1"/>
  <c r="HT28" i="1"/>
  <c r="AA20" i="1"/>
  <c r="R20" i="1"/>
  <c r="FU20" i="1"/>
  <c r="FL20" i="1"/>
  <c r="DS20" i="1"/>
  <c r="EI20" i="1"/>
  <c r="GH20" i="1"/>
  <c r="GT20" i="1"/>
  <c r="GS20" i="1"/>
  <c r="HB20" i="1"/>
  <c r="HL20" i="1"/>
  <c r="BJ20" i="1"/>
  <c r="DE20" i="1"/>
  <c r="CU20" i="1"/>
  <c r="CN20" i="1"/>
  <c r="BR20" i="1"/>
  <c r="EJ20" i="1"/>
  <c r="HT27" i="1"/>
  <c r="BV20" i="1"/>
  <c r="FH20" i="1"/>
  <c r="T20" i="1"/>
  <c r="BM20" i="1"/>
  <c r="EZ20" i="1"/>
  <c r="Y20" i="1"/>
  <c r="ER20" i="1"/>
  <c r="GR20" i="1"/>
  <c r="GY20" i="1"/>
  <c r="GM20" i="1"/>
  <c r="GX20" i="1"/>
  <c r="BD20" i="1"/>
  <c r="AL20" i="1"/>
  <c r="EX20" i="1"/>
  <c r="DD20" i="1"/>
  <c r="AW20" i="1"/>
  <c r="EN20" i="1"/>
  <c r="HT20" i="1"/>
  <c r="HU20" i="1"/>
  <c r="HW28" i="1"/>
  <c r="FC20" i="1"/>
  <c r="GZ20" i="1"/>
  <c r="DO20" i="1"/>
  <c r="GP20" i="1"/>
  <c r="HE20" i="1"/>
  <c r="AM20" i="1"/>
  <c r="BK20" i="1"/>
  <c r="CB20" i="1"/>
  <c r="GA20" i="1"/>
  <c r="BW20" i="1"/>
  <c r="ED20" i="1"/>
  <c r="DT20" i="1"/>
  <c r="HS20" i="1"/>
  <c r="GW39" i="1"/>
  <c r="CM39" i="1"/>
  <c r="HT39" i="1"/>
  <c r="HS39" i="1"/>
  <c r="CY39" i="1"/>
  <c r="DU12" i="1"/>
  <c r="HI39" i="1"/>
  <c r="HP28" i="1"/>
  <c r="CE12" i="1"/>
  <c r="K12" i="1"/>
  <c r="M12" i="1"/>
  <c r="L12" i="1"/>
  <c r="FL12" i="1"/>
  <c r="CG12" i="1"/>
  <c r="G12" i="1"/>
  <c r="FM12" i="1"/>
  <c r="N12" i="1"/>
  <c r="O12" i="1"/>
  <c r="E12" i="1"/>
  <c r="I12" i="1"/>
  <c r="H12" i="1"/>
  <c r="F12" i="1"/>
  <c r="CF12" i="1"/>
  <c r="J12" i="1"/>
  <c r="AB12" i="1"/>
  <c r="Z12" i="1"/>
  <c r="FK12" i="1"/>
  <c r="V12" i="1"/>
  <c r="AG12" i="1"/>
  <c r="AA12" i="1"/>
  <c r="FF12" i="1"/>
  <c r="BS12" i="1"/>
  <c r="BE12" i="1"/>
  <c r="AM12" i="1"/>
  <c r="HU12" i="1"/>
  <c r="AJ12" i="1"/>
  <c r="BT12" i="1"/>
  <c r="DP12" i="1"/>
  <c r="BB12" i="1"/>
  <c r="AD12" i="1"/>
  <c r="S12" i="1"/>
  <c r="AI12" i="1"/>
  <c r="FR12" i="1"/>
  <c r="W12" i="1"/>
  <c r="GQ12" i="1"/>
  <c r="FZ12" i="1"/>
  <c r="U12" i="1"/>
  <c r="DY12" i="1"/>
  <c r="AC12" i="1"/>
  <c r="FQ12" i="1"/>
  <c r="GS12" i="1"/>
  <c r="AQ12" i="1"/>
  <c r="AF12" i="1"/>
  <c r="BY12" i="1"/>
  <c r="FN12" i="1"/>
  <c r="AL12" i="1"/>
  <c r="Y12" i="1"/>
  <c r="X12" i="1"/>
  <c r="AK12" i="1"/>
  <c r="HP12" i="1"/>
  <c r="HM12" i="1"/>
  <c r="GX12" i="1"/>
  <c r="AP12" i="1"/>
  <c r="AH12" i="1"/>
  <c r="HO12" i="1"/>
  <c r="BA12" i="1"/>
  <c r="BF12" i="1"/>
  <c r="AN12" i="1"/>
  <c r="FG12" i="1"/>
  <c r="HI12" i="1"/>
  <c r="BC12" i="1"/>
  <c r="T12" i="1"/>
  <c r="AE12" i="1"/>
  <c r="FA12" i="1"/>
  <c r="HJ12" i="1"/>
  <c r="CP12" i="1"/>
  <c r="GN39" i="1"/>
  <c r="GA39" i="1"/>
  <c r="HO29" i="1"/>
  <c r="HO39" i="1"/>
  <c r="ED12" i="1"/>
  <c r="HR39" i="1"/>
  <c r="HP27" i="1"/>
  <c r="EP12" i="1"/>
  <c r="EQ12" i="1"/>
  <c r="BR12" i="1"/>
  <c r="DC12" i="1"/>
  <c r="BH12" i="1"/>
  <c r="GD12" i="1"/>
  <c r="BN12" i="1"/>
  <c r="EH12" i="1"/>
  <c r="EB12" i="1"/>
  <c r="HN12" i="1"/>
  <c r="CA39" i="1"/>
  <c r="HN39" i="1"/>
  <c r="HQ27" i="1"/>
  <c r="HR28" i="1"/>
  <c r="HP29" i="1"/>
  <c r="HQ28" i="1"/>
  <c r="HR30" i="1"/>
  <c r="HN27" i="1"/>
  <c r="BY29" i="1"/>
  <c r="HN29" i="1"/>
  <c r="HQ30" i="1"/>
  <c r="FE39" i="1"/>
  <c r="HP30" i="1"/>
  <c r="HO27" i="1"/>
  <c r="HR27" i="1"/>
  <c r="HR29" i="1"/>
  <c r="HO30" i="1"/>
  <c r="HN30" i="1"/>
  <c r="HM29" i="1"/>
  <c r="HM32" i="1"/>
  <c r="HM30" i="1"/>
  <c r="HO28" i="1"/>
  <c r="DA29" i="1"/>
  <c r="HN28" i="1"/>
  <c r="HM27" i="1"/>
  <c r="GG39" i="1"/>
  <c r="HM28" i="1"/>
  <c r="FF29" i="1"/>
  <c r="DC30" i="1"/>
  <c r="BN29" i="1"/>
  <c r="DR30" i="1"/>
  <c r="CW30" i="1"/>
  <c r="DD30" i="1"/>
  <c r="EA30" i="1"/>
  <c r="Z30" i="1"/>
  <c r="N30" i="1"/>
  <c r="EH29" i="1"/>
  <c r="HG39" i="1"/>
  <c r="GE29" i="1"/>
  <c r="GU29" i="1"/>
  <c r="EA29" i="1"/>
  <c r="DE30" i="1"/>
  <c r="FQ29" i="1"/>
  <c r="T29" i="1"/>
  <c r="FL30" i="1"/>
  <c r="FH29" i="1"/>
  <c r="GD39" i="1"/>
  <c r="AT30" i="1"/>
  <c r="GV29" i="1"/>
  <c r="BC29" i="1"/>
  <c r="FE29" i="1"/>
  <c r="BP29" i="1"/>
  <c r="DO29" i="1"/>
  <c r="CB29" i="1"/>
  <c r="CK29" i="1"/>
  <c r="EK29" i="1"/>
  <c r="HK30" i="1"/>
  <c r="HD30" i="1"/>
  <c r="V29" i="1"/>
  <c r="EN30" i="1"/>
  <c r="CT30" i="1"/>
  <c r="AB30" i="1"/>
  <c r="FX30" i="1"/>
  <c r="FP29" i="1"/>
  <c r="U29" i="1"/>
  <c r="CH30" i="1"/>
  <c r="BF30" i="1"/>
  <c r="EZ30" i="1"/>
  <c r="FC29" i="1"/>
  <c r="HC29" i="1"/>
  <c r="EI29" i="1"/>
  <c r="BH29" i="1"/>
  <c r="AY29" i="1"/>
  <c r="CR29" i="1"/>
  <c r="HA39" i="1"/>
  <c r="GU30" i="1"/>
  <c r="BW29" i="1"/>
  <c r="GP29" i="1"/>
  <c r="P29" i="1"/>
  <c r="FF30" i="1"/>
  <c r="EX30" i="1"/>
  <c r="BI30" i="1"/>
  <c r="FB30" i="1"/>
  <c r="HL29" i="1"/>
  <c r="HH39" i="1"/>
  <c r="GZ39" i="1"/>
  <c r="HL39" i="1"/>
  <c r="GR29" i="1"/>
  <c r="AZ29" i="1"/>
  <c r="DD29" i="1"/>
  <c r="Z29" i="1"/>
  <c r="EC29" i="1"/>
  <c r="AV29" i="1"/>
  <c r="DZ30" i="1"/>
  <c r="J29" i="1"/>
  <c r="GP30" i="1"/>
  <c r="EE30" i="1"/>
  <c r="GV30" i="1"/>
  <c r="BV29" i="1"/>
  <c r="BZ30" i="1"/>
  <c r="BH30" i="1"/>
  <c r="CA30" i="1"/>
  <c r="EF29" i="1"/>
  <c r="EP30" i="1"/>
  <c r="DB29" i="1"/>
  <c r="FN30" i="1"/>
  <c r="EF30" i="1"/>
  <c r="AP30" i="1"/>
  <c r="FE30" i="1"/>
  <c r="AJ30" i="1"/>
  <c r="CO29" i="1"/>
  <c r="FQ30" i="1"/>
  <c r="CC29" i="1"/>
  <c r="GK29" i="1"/>
  <c r="GJ30" i="1"/>
  <c r="FB29" i="1"/>
  <c r="DP30" i="1"/>
  <c r="GA29" i="1"/>
  <c r="FV30" i="1"/>
  <c r="GB29" i="1"/>
  <c r="EG30" i="1"/>
  <c r="FV29" i="1"/>
  <c r="AY30" i="1"/>
  <c r="FZ30" i="1"/>
  <c r="FU30" i="1"/>
  <c r="E29" i="1"/>
  <c r="AL30" i="1"/>
  <c r="CU29" i="1"/>
  <c r="CI30" i="1"/>
  <c r="BL29" i="1"/>
  <c r="AK30" i="1"/>
  <c r="EP29" i="1"/>
  <c r="DN29" i="1"/>
  <c r="ET30" i="1"/>
  <c r="EO29" i="1"/>
  <c r="X29" i="1"/>
  <c r="DG30" i="1"/>
  <c r="AH30" i="1"/>
  <c r="HA30" i="1"/>
  <c r="W29" i="1"/>
  <c r="CN29" i="1"/>
  <c r="HA29" i="1"/>
  <c r="BB30" i="1"/>
  <c r="ES29" i="1"/>
  <c r="GR30" i="1"/>
  <c r="DW30" i="1"/>
  <c r="HG29" i="1"/>
  <c r="DY29" i="1"/>
  <c r="CP29" i="1"/>
  <c r="HI29" i="1"/>
  <c r="HK39" i="1"/>
  <c r="BW30" i="1"/>
  <c r="DL29" i="1"/>
  <c r="DN30" i="1"/>
  <c r="DQ30" i="1"/>
  <c r="GM30" i="1"/>
  <c r="FN29" i="1"/>
  <c r="ED29" i="1"/>
  <c r="BT30" i="1"/>
  <c r="GH30" i="1"/>
  <c r="S30" i="1"/>
  <c r="GG30" i="1"/>
  <c r="F29" i="1"/>
  <c r="AM29" i="1"/>
  <c r="EJ29" i="1"/>
  <c r="DU30" i="1"/>
  <c r="DR29" i="1"/>
  <c r="BV30" i="1"/>
  <c r="BF29" i="1"/>
  <c r="AD30" i="1"/>
  <c r="AU29" i="1"/>
  <c r="GM29" i="1"/>
  <c r="W30" i="1"/>
  <c r="EJ30" i="1"/>
  <c r="GQ29" i="1"/>
  <c r="AQ29" i="1"/>
  <c r="CL29" i="1"/>
  <c r="CL30" i="1"/>
  <c r="S29" i="1"/>
  <c r="FP30" i="1"/>
  <c r="GS29" i="1"/>
  <c r="GO29" i="1"/>
  <c r="I29" i="1"/>
  <c r="CU30" i="1"/>
  <c r="BZ29" i="1"/>
  <c r="EY29" i="1"/>
  <c r="GA30" i="1"/>
  <c r="BM29" i="1"/>
  <c r="Q30" i="1"/>
  <c r="DU29" i="1"/>
  <c r="Y29" i="1"/>
  <c r="CZ30" i="1"/>
  <c r="FW30" i="1"/>
  <c r="GJ29" i="1"/>
  <c r="AW29" i="1"/>
  <c r="EI30" i="1"/>
  <c r="AH29" i="1"/>
  <c r="FT29" i="1"/>
  <c r="EZ29" i="1"/>
  <c r="BK29" i="1"/>
  <c r="FH30" i="1"/>
  <c r="CQ29" i="1"/>
  <c r="HB29" i="1"/>
  <c r="H29" i="1"/>
  <c r="CF29" i="1"/>
  <c r="HC30" i="1"/>
  <c r="T30" i="1"/>
  <c r="GO30" i="1"/>
  <c r="K30" i="1"/>
  <c r="DJ30" i="1"/>
  <c r="HI30" i="1"/>
  <c r="GK30" i="1"/>
  <c r="AO30" i="1"/>
  <c r="HH29" i="1"/>
  <c r="DE29" i="1"/>
  <c r="GT30" i="1"/>
  <c r="FL29" i="1"/>
  <c r="CX29" i="1"/>
  <c r="EO30" i="1"/>
  <c r="FT30" i="1"/>
  <c r="AI30" i="1"/>
  <c r="GE30" i="1"/>
  <c r="EM30" i="1"/>
  <c r="BK30" i="1"/>
  <c r="CB30" i="1"/>
  <c r="DZ29" i="1"/>
  <c r="EV30" i="1"/>
  <c r="AN30" i="1"/>
  <c r="R29" i="1"/>
  <c r="CN30" i="1"/>
  <c r="CY30" i="1"/>
  <c r="AN29" i="1"/>
  <c r="BU30" i="1"/>
  <c r="GX29" i="1"/>
  <c r="HJ30" i="1"/>
  <c r="FG29" i="1"/>
  <c r="EN29" i="1"/>
  <c r="DK29" i="1"/>
  <c r="DM29" i="1"/>
  <c r="CO30" i="1"/>
  <c r="BO29" i="1"/>
  <c r="CC30" i="1"/>
  <c r="GG29" i="1"/>
  <c r="DV29" i="1"/>
  <c r="DI30" i="1"/>
  <c r="GF39" i="1"/>
  <c r="BQ29" i="1"/>
  <c r="G30" i="1"/>
  <c r="FC30" i="1"/>
  <c r="BU29" i="1"/>
  <c r="DS30" i="1"/>
  <c r="AB29" i="1"/>
  <c r="AO29" i="1"/>
  <c r="BM30" i="1"/>
  <c r="DV30" i="1"/>
  <c r="BE29" i="1"/>
  <c r="DL30" i="1"/>
  <c r="EK30" i="1"/>
  <c r="CR30" i="1"/>
  <c r="EY30" i="1"/>
  <c r="L30" i="1"/>
  <c r="AR30" i="1"/>
  <c r="FR29" i="1"/>
  <c r="BY30" i="1"/>
  <c r="CK30" i="1"/>
  <c r="AJ29" i="1"/>
  <c r="AP29" i="1"/>
  <c r="GB30" i="1"/>
  <c r="CX30" i="1"/>
  <c r="AU30" i="1"/>
  <c r="CE30" i="1"/>
  <c r="AE29" i="1"/>
  <c r="GF30" i="1"/>
  <c r="CZ29" i="1"/>
  <c r="GF29" i="1"/>
  <c r="EW30" i="1"/>
  <c r="CE29" i="1"/>
  <c r="BA29" i="1"/>
  <c r="DM30" i="1"/>
  <c r="GD30" i="1"/>
  <c r="AX30" i="1"/>
  <c r="BS30" i="1"/>
  <c r="FD29" i="1"/>
  <c r="AK29" i="1"/>
  <c r="EG29" i="1"/>
  <c r="F30" i="1"/>
  <c r="AA30" i="1"/>
  <c r="CG30" i="1"/>
  <c r="AX29" i="1"/>
  <c r="CD29" i="1"/>
  <c r="EB29" i="1"/>
  <c r="EB30" i="1"/>
  <c r="FW29" i="1"/>
  <c r="GY30" i="1"/>
  <c r="DX30" i="1"/>
  <c r="DF30" i="1"/>
  <c r="BT29" i="1"/>
  <c r="GC30" i="1"/>
  <c r="HB30" i="1"/>
  <c r="HK29" i="1"/>
  <c r="CM30" i="1"/>
  <c r="GS30" i="1"/>
  <c r="AA29" i="1"/>
  <c r="GQ30" i="1"/>
  <c r="DH29" i="1"/>
  <c r="GI29" i="1"/>
  <c r="EQ30" i="1"/>
  <c r="EL29" i="1"/>
  <c r="FM30" i="1"/>
  <c r="DI28" i="1"/>
  <c r="CH29" i="1"/>
  <c r="FG30" i="1"/>
  <c r="BX29" i="1"/>
  <c r="CQ30" i="1"/>
  <c r="AW30" i="1"/>
  <c r="Q29" i="1"/>
  <c r="X30" i="1"/>
  <c r="DG29" i="1"/>
  <c r="GI30" i="1"/>
  <c r="N29" i="1"/>
  <c r="DC29" i="1"/>
  <c r="FJ29" i="1"/>
  <c r="V30" i="1"/>
  <c r="AG30" i="1"/>
  <c r="CM29" i="1"/>
  <c r="CJ30" i="1"/>
  <c r="FK30" i="1"/>
  <c r="M30" i="1"/>
  <c r="FK29" i="1"/>
  <c r="FO30" i="1"/>
  <c r="BO30" i="1"/>
  <c r="BL30" i="1"/>
  <c r="AC29" i="1"/>
  <c r="BE30" i="1"/>
  <c r="AF29" i="1"/>
  <c r="O29" i="1"/>
  <c r="DJ29" i="1"/>
  <c r="EU30" i="1"/>
  <c r="FI30" i="1"/>
  <c r="BA30" i="1"/>
  <c r="DY30" i="1"/>
  <c r="DO30" i="1"/>
  <c r="GL30" i="1"/>
  <c r="GN29" i="1"/>
  <c r="E30" i="1"/>
  <c r="DS29" i="1"/>
  <c r="DP29" i="1"/>
  <c r="BC30" i="1"/>
  <c r="BR29" i="1"/>
  <c r="H30" i="1"/>
  <c r="AS29" i="1"/>
  <c r="BN30" i="1"/>
  <c r="CY29" i="1"/>
  <c r="BJ30" i="1"/>
  <c r="BI29" i="1"/>
  <c r="CA29" i="1"/>
  <c r="BS29" i="1"/>
  <c r="EL30" i="1"/>
  <c r="CT29" i="1"/>
  <c r="GC29" i="1"/>
  <c r="BX30" i="1"/>
  <c r="BP30" i="1"/>
  <c r="HD29" i="1"/>
  <c r="HJ29" i="1"/>
  <c r="EU29" i="1"/>
  <c r="AF30" i="1"/>
  <c r="K29" i="1"/>
  <c r="ET29" i="1"/>
  <c r="BB29" i="1"/>
  <c r="CJ29" i="1"/>
  <c r="FJ30" i="1"/>
  <c r="BR30" i="1"/>
  <c r="O30" i="1"/>
  <c r="AD29" i="1"/>
  <c r="AV30" i="1"/>
  <c r="CF30" i="1"/>
  <c r="AS30" i="1"/>
  <c r="CS29" i="1"/>
  <c r="FY30" i="1"/>
  <c r="AC30" i="1"/>
  <c r="AZ30" i="1"/>
  <c r="DT30" i="1"/>
  <c r="FS29" i="1"/>
  <c r="GW30" i="1"/>
  <c r="U30" i="1"/>
  <c r="AI29" i="1"/>
  <c r="GN30" i="1"/>
  <c r="BG30" i="1"/>
  <c r="FO29" i="1"/>
  <c r="BD30" i="1"/>
  <c r="R30" i="1"/>
  <c r="BQ30" i="1"/>
  <c r="GY29" i="1"/>
  <c r="CV29" i="1"/>
  <c r="FS30" i="1"/>
  <c r="EV29" i="1"/>
  <c r="M29" i="1"/>
  <c r="GL29" i="1"/>
  <c r="FU29" i="1"/>
  <c r="BD29" i="1"/>
  <c r="EM29" i="1"/>
  <c r="EX29" i="1"/>
  <c r="FD30" i="1"/>
  <c r="DF29" i="1"/>
  <c r="GT29" i="1"/>
  <c r="GZ29" i="1"/>
  <c r="FA30" i="1"/>
  <c r="DA30" i="1"/>
  <c r="CG29" i="1"/>
  <c r="J30" i="1"/>
  <c r="BG29" i="1"/>
  <c r="CD30" i="1"/>
  <c r="GW29" i="1"/>
  <c r="AL29" i="1"/>
  <c r="CV30" i="1"/>
  <c r="GZ30" i="1"/>
  <c r="BJ29" i="1"/>
  <c r="G29" i="1"/>
  <c r="AE30" i="1"/>
  <c r="DK30" i="1"/>
  <c r="AG29" i="1"/>
  <c r="EW29" i="1"/>
  <c r="AM30" i="1"/>
  <c r="HH30" i="1"/>
  <c r="HL30" i="1"/>
  <c r="I30" i="1"/>
  <c r="FR30" i="1"/>
  <c r="Y30" i="1"/>
  <c r="EH30" i="1"/>
  <c r="FX29" i="1"/>
  <c r="AR29" i="1"/>
  <c r="FY29" i="1"/>
  <c r="DB30" i="1"/>
  <c r="DT29" i="1"/>
  <c r="CS30" i="1"/>
  <c r="EE29" i="1"/>
  <c r="FZ29" i="1"/>
  <c r="EC30" i="1"/>
  <c r="HF29" i="1"/>
  <c r="GH29" i="1"/>
  <c r="AT29" i="1"/>
  <c r="FM29" i="1"/>
  <c r="ED30" i="1"/>
  <c r="HE30" i="1"/>
  <c r="DI29" i="1"/>
  <c r="GD29" i="1"/>
  <c r="FA29" i="1"/>
  <c r="HE29" i="1"/>
  <c r="P30" i="1"/>
  <c r="CW29" i="1"/>
  <c r="ES30" i="1"/>
  <c r="FI29" i="1"/>
  <c r="AQ30" i="1"/>
  <c r="EQ29" i="1"/>
  <c r="CI29" i="1"/>
  <c r="L29" i="1"/>
  <c r="ER30" i="1"/>
  <c r="GX30" i="1"/>
  <c r="CP30" i="1"/>
  <c r="ER29" i="1"/>
  <c r="DX29" i="1"/>
  <c r="DW29" i="1"/>
  <c r="HF30" i="1"/>
  <c r="DH30" i="1"/>
  <c r="DQ29" i="1"/>
  <c r="HG30" i="1"/>
  <c r="BV27" i="1"/>
  <c r="FX32" i="1"/>
  <c r="EW27" i="1"/>
  <c r="AK27" i="1"/>
  <c r="ED28" i="1"/>
  <c r="GT28" i="1"/>
  <c r="BS28" i="1"/>
  <c r="F28" i="1"/>
  <c r="GL28" i="1"/>
  <c r="EE27" i="1"/>
  <c r="P27" i="1"/>
  <c r="CN27" i="1"/>
  <c r="BZ27" i="1"/>
  <c r="HB27" i="1"/>
  <c r="CX27" i="1"/>
  <c r="GF28" i="1"/>
  <c r="EZ28" i="1"/>
  <c r="EM27" i="1"/>
  <c r="ER28" i="1"/>
  <c r="EY27" i="1"/>
  <c r="EB27" i="1"/>
  <c r="HJ28" i="1"/>
  <c r="FU27" i="1"/>
  <c r="FC27" i="1"/>
  <c r="AE28" i="1"/>
  <c r="CY27" i="1"/>
  <c r="AZ28" i="1"/>
  <c r="AB28" i="1"/>
  <c r="EU27" i="1"/>
  <c r="GR27" i="1"/>
  <c r="EH28" i="1"/>
  <c r="AD28" i="1"/>
  <c r="CO28" i="1"/>
  <c r="FV28" i="1"/>
  <c r="FG28" i="1"/>
  <c r="AQ27" i="1"/>
  <c r="T27" i="1"/>
  <c r="GV28" i="1"/>
  <c r="FF28" i="1"/>
  <c r="HL27" i="1"/>
  <c r="EE28" i="1"/>
  <c r="DY28" i="1"/>
  <c r="AT28" i="1"/>
  <c r="BU27" i="1"/>
  <c r="J27" i="1"/>
  <c r="DN28" i="1"/>
  <c r="CO27" i="1"/>
  <c r="DK28" i="1"/>
  <c r="BT27" i="1"/>
  <c r="GC27" i="1"/>
  <c r="BQ27" i="1"/>
  <c r="GQ28" i="1"/>
  <c r="FX28" i="1"/>
  <c r="BG28" i="1"/>
  <c r="DV28" i="1"/>
  <c r="HC27" i="1"/>
  <c r="GV32" i="1"/>
  <c r="GT32" i="1"/>
  <c r="GZ32" i="1"/>
  <c r="GG32" i="1"/>
  <c r="EF32" i="1"/>
  <c r="BZ28" i="1"/>
  <c r="DV27" i="1"/>
  <c r="HD28" i="1"/>
  <c r="BI28" i="1"/>
  <c r="GS28" i="1"/>
  <c r="EL27" i="1"/>
  <c r="FY27" i="1"/>
  <c r="Q28" i="1"/>
  <c r="W27" i="1"/>
  <c r="EM28" i="1"/>
  <c r="BC39" i="1"/>
  <c r="BH39" i="1"/>
  <c r="DS27" i="1"/>
  <c r="DG27" i="1"/>
  <c r="R28" i="1"/>
  <c r="AA27" i="1"/>
  <c r="CK28" i="1"/>
  <c r="BX28" i="1"/>
  <c r="FB27" i="1"/>
  <c r="EG28" i="1"/>
  <c r="EZ27" i="1"/>
  <c r="CF28" i="1"/>
  <c r="HA27" i="1"/>
  <c r="DH39" i="1"/>
  <c r="GR28" i="1"/>
  <c r="FF27" i="1"/>
  <c r="X27" i="1"/>
  <c r="FW28" i="1"/>
  <c r="DM28" i="1"/>
  <c r="L27" i="1"/>
  <c r="CH28" i="1"/>
  <c r="CW27" i="1"/>
  <c r="EI27" i="1"/>
  <c r="AF27" i="1"/>
  <c r="FI27" i="1"/>
  <c r="CI28" i="1"/>
  <c r="BL27" i="1"/>
  <c r="HA28" i="1"/>
  <c r="GX28" i="1"/>
  <c r="HK27" i="1"/>
  <c r="EQ39" i="1"/>
  <c r="BB39" i="1"/>
  <c r="AN32" i="1"/>
  <c r="AN39" i="1"/>
  <c r="AM39" i="1"/>
  <c r="DE39" i="1"/>
  <c r="BL32" i="1"/>
  <c r="CV39" i="1"/>
  <c r="AQ39" i="1"/>
  <c r="AC28" i="1"/>
  <c r="DX27" i="1"/>
  <c r="E27" i="1"/>
  <c r="AY28" i="1"/>
  <c r="BV28" i="1"/>
  <c r="CA28" i="1"/>
  <c r="AI28" i="1"/>
  <c r="FO27" i="1"/>
  <c r="CQ28" i="1"/>
  <c r="AH28" i="1"/>
  <c r="HE28" i="1"/>
  <c r="EN39" i="1"/>
  <c r="BI39" i="1"/>
  <c r="DA28" i="1"/>
  <c r="DW28" i="1"/>
  <c r="FL27" i="1"/>
  <c r="EG27" i="1"/>
  <c r="AP28" i="1"/>
  <c r="BE28" i="1"/>
  <c r="FN28" i="1"/>
  <c r="FZ27" i="1"/>
  <c r="DA27" i="1"/>
  <c r="BY27" i="1"/>
  <c r="AG39" i="1"/>
  <c r="FM32" i="1"/>
  <c r="FD27" i="1"/>
  <c r="CC27" i="1"/>
  <c r="AS27" i="1"/>
  <c r="BY28" i="1"/>
  <c r="BN28" i="1"/>
  <c r="DX28" i="1"/>
  <c r="G27" i="1"/>
  <c r="DL27" i="1"/>
  <c r="BL28" i="1"/>
  <c r="DU28" i="1"/>
  <c r="HE27" i="1"/>
  <c r="BS32" i="1"/>
  <c r="BS39" i="1"/>
  <c r="DL28" i="1"/>
  <c r="BH27" i="1"/>
  <c r="FH28" i="1"/>
  <c r="ER27" i="1"/>
  <c r="EX28" i="1"/>
  <c r="ED27" i="1"/>
  <c r="AY27" i="1"/>
  <c r="CB27" i="1"/>
  <c r="DJ27" i="1"/>
  <c r="BB27" i="1"/>
  <c r="GF27" i="1"/>
  <c r="FB28" i="1"/>
  <c r="GA28" i="1"/>
  <c r="GH27" i="1"/>
  <c r="AS28" i="1"/>
  <c r="AV27" i="1"/>
  <c r="N28" i="1"/>
  <c r="S27" i="1"/>
  <c r="DB28" i="1"/>
  <c r="CX28" i="1"/>
  <c r="EQ27" i="1"/>
  <c r="CG28" i="1"/>
  <c r="DP28" i="1"/>
  <c r="CJ27" i="1"/>
  <c r="CS27" i="1"/>
  <c r="DR28" i="1"/>
  <c r="EH27" i="1"/>
  <c r="AJ27" i="1"/>
  <c r="BO27" i="1"/>
  <c r="DT27" i="1"/>
  <c r="X28" i="1"/>
  <c r="BC27" i="1"/>
  <c r="CE28" i="1"/>
  <c r="GP28" i="1"/>
  <c r="CB28" i="1"/>
  <c r="P28" i="1"/>
  <c r="CP28" i="1"/>
  <c r="BK28" i="1"/>
  <c r="FN27" i="1"/>
  <c r="CQ27" i="1"/>
  <c r="Y28" i="1"/>
  <c r="GI27" i="1"/>
  <c r="DB27" i="1"/>
  <c r="AE27" i="1"/>
  <c r="EW28" i="1"/>
  <c r="G28" i="1"/>
  <c r="E28" i="1"/>
  <c r="EF28" i="1"/>
  <c r="FE28" i="1"/>
  <c r="AD27" i="1"/>
  <c r="HD27" i="1"/>
  <c r="HB28" i="1"/>
  <c r="HI28" i="1"/>
  <c r="FA32" i="1"/>
  <c r="FC39" i="1"/>
  <c r="BG39" i="1"/>
  <c r="ET39" i="1"/>
  <c r="EL32" i="1"/>
  <c r="EL39" i="1"/>
  <c r="BO39" i="1"/>
  <c r="FG32" i="1"/>
  <c r="ER39" i="1"/>
  <c r="AZ39" i="1"/>
  <c r="AX39" i="1"/>
  <c r="AS39" i="1"/>
  <c r="BU39" i="1"/>
  <c r="BK39" i="1"/>
  <c r="DG32" i="1"/>
  <c r="EV28" i="1"/>
  <c r="BH28" i="1"/>
  <c r="FH27" i="1"/>
  <c r="DY27" i="1"/>
  <c r="FX27" i="1"/>
  <c r="FR28" i="1"/>
  <c r="BD28" i="1"/>
  <c r="DR27" i="1"/>
  <c r="V28" i="1"/>
  <c r="FJ28" i="1"/>
  <c r="HL28" i="1"/>
  <c r="BK27" i="1"/>
  <c r="CD27" i="1"/>
  <c r="CS28" i="1"/>
  <c r="EV27" i="1"/>
  <c r="EU28" i="1"/>
  <c r="U28" i="1"/>
  <c r="GN27" i="1"/>
  <c r="BN27" i="1"/>
  <c r="ET28" i="1"/>
  <c r="CU27" i="1"/>
  <c r="AH39" i="1"/>
  <c r="AP39" i="1"/>
  <c r="BA39" i="1"/>
  <c r="AW32" i="1"/>
  <c r="EJ28" i="1"/>
  <c r="EK28" i="1"/>
  <c r="K28" i="1"/>
  <c r="FM27" i="1"/>
  <c r="CL28" i="1"/>
  <c r="BI27" i="1"/>
  <c r="BD27" i="1"/>
  <c r="GX27" i="1"/>
  <c r="GO28" i="1"/>
  <c r="BN39" i="1"/>
  <c r="CZ39" i="1"/>
  <c r="FP28" i="1"/>
  <c r="W28" i="1"/>
  <c r="H28" i="1"/>
  <c r="CY28" i="1"/>
  <c r="FZ28" i="1"/>
  <c r="V27" i="1"/>
  <c r="CZ28" i="1"/>
  <c r="AR27" i="1"/>
  <c r="BQ28" i="1"/>
  <c r="T28" i="1"/>
  <c r="GO27" i="1"/>
  <c r="BW27" i="1"/>
  <c r="CA27" i="1"/>
  <c r="AA28" i="1"/>
  <c r="AO27" i="1"/>
  <c r="CV27" i="1"/>
  <c r="AX28" i="1"/>
  <c r="FC28" i="1"/>
  <c r="GT27" i="1"/>
  <c r="EO27" i="1"/>
  <c r="DS28" i="1"/>
  <c r="DD28" i="1"/>
  <c r="AW27" i="1"/>
  <c r="AF28" i="1"/>
  <c r="DC27" i="1"/>
  <c r="DC28" i="1"/>
  <c r="GC28" i="1"/>
  <c r="FD28" i="1"/>
  <c r="GW27" i="1"/>
  <c r="AI27" i="1"/>
  <c r="AG28" i="1"/>
  <c r="DZ27" i="1"/>
  <c r="DK27" i="1"/>
  <c r="BA28" i="1"/>
  <c r="GY28" i="1"/>
  <c r="HF27" i="1"/>
  <c r="HH28" i="1"/>
  <c r="HJ27" i="1"/>
  <c r="GE39" i="1"/>
  <c r="GQ39" i="1"/>
  <c r="EZ39" i="1"/>
  <c r="BT39" i="1"/>
  <c r="DL32" i="1"/>
  <c r="DN39" i="1"/>
  <c r="DB39" i="1"/>
  <c r="FI39" i="1"/>
  <c r="EC32" i="1"/>
  <c r="BE39" i="1"/>
  <c r="R32" i="1"/>
  <c r="AF39" i="1"/>
  <c r="CG27" i="1"/>
  <c r="DP27" i="1"/>
  <c r="CT27" i="1"/>
  <c r="DI27" i="1"/>
  <c r="EA27" i="1"/>
  <c r="S28" i="1"/>
  <c r="GU28" i="1"/>
  <c r="FS27" i="1"/>
  <c r="HC28" i="1"/>
  <c r="AL28" i="1"/>
  <c r="HF28" i="1"/>
  <c r="CD32" i="1"/>
  <c r="AO39" i="1"/>
  <c r="AE39" i="1"/>
  <c r="CH27" i="1"/>
  <c r="AT27" i="1"/>
  <c r="GD28" i="1"/>
  <c r="FR27" i="1"/>
  <c r="EY28" i="1"/>
  <c r="BU28" i="1"/>
  <c r="BC28" i="1"/>
  <c r="Q27" i="1"/>
  <c r="CL27" i="1"/>
  <c r="EP28" i="1"/>
  <c r="HH27" i="1"/>
  <c r="AV39" i="1"/>
  <c r="EP39" i="1"/>
  <c r="BZ32" i="1"/>
  <c r="AR28" i="1"/>
  <c r="I27" i="1"/>
  <c r="DH27" i="1"/>
  <c r="L28" i="1"/>
  <c r="DQ27" i="1"/>
  <c r="GA27" i="1"/>
  <c r="CV28" i="1"/>
  <c r="CR27" i="1"/>
  <c r="GN28" i="1"/>
  <c r="DO27" i="1"/>
  <c r="DT28" i="1"/>
  <c r="FW27" i="1"/>
  <c r="CR28" i="1"/>
  <c r="FA27" i="1"/>
  <c r="GK27" i="1"/>
  <c r="AK28" i="1"/>
  <c r="R27" i="1"/>
  <c r="AT39" i="1"/>
  <c r="EK39" i="1"/>
  <c r="EM32" i="1"/>
  <c r="EM39" i="1"/>
  <c r="BP39" i="1"/>
  <c r="FK28" i="1"/>
  <c r="AB27" i="1"/>
  <c r="EF27" i="1"/>
  <c r="FI28" i="1"/>
  <c r="Y27" i="1"/>
  <c r="FE27" i="1"/>
  <c r="FV27" i="1"/>
  <c r="GK28" i="1"/>
  <c r="BR28" i="1"/>
  <c r="AU27" i="1"/>
  <c r="CT28" i="1"/>
  <c r="EJ27" i="1"/>
  <c r="DZ28" i="1"/>
  <c r="DJ28" i="1"/>
  <c r="I28" i="1"/>
  <c r="BS27" i="1"/>
  <c r="AH27" i="1"/>
  <c r="M27" i="1"/>
  <c r="GB28" i="1"/>
  <c r="FT27" i="1"/>
  <c r="FM28" i="1"/>
  <c r="CN28" i="1"/>
  <c r="CU28" i="1"/>
  <c r="EQ28" i="1"/>
  <c r="DW27" i="1"/>
  <c r="FG27" i="1"/>
  <c r="BJ27" i="1"/>
  <c r="EP27" i="1"/>
  <c r="BE27" i="1"/>
  <c r="GJ27" i="1"/>
  <c r="DM27" i="1"/>
  <c r="BP27" i="1"/>
  <c r="CE27" i="1"/>
  <c r="GB27" i="1"/>
  <c r="AG27" i="1"/>
  <c r="DE28" i="1"/>
  <c r="AZ27" i="1"/>
  <c r="FA28" i="1"/>
  <c r="CM28" i="1"/>
  <c r="FT28" i="1"/>
  <c r="Z27" i="1"/>
  <c r="DE27" i="1"/>
  <c r="EC27" i="1"/>
  <c r="DH28" i="1"/>
  <c r="EX27" i="1"/>
  <c r="FQ27" i="1"/>
  <c r="ET27" i="1"/>
  <c r="GE28" i="1"/>
  <c r="DF28" i="1"/>
  <c r="BA27" i="1"/>
  <c r="EK27" i="1"/>
  <c r="HI27" i="1"/>
  <c r="HG27" i="1"/>
  <c r="HG28" i="1"/>
  <c r="FF39" i="1"/>
  <c r="BV39" i="1"/>
  <c r="EW32" i="1"/>
  <c r="EX39" i="1"/>
  <c r="EO39" i="1"/>
  <c r="ES39" i="1"/>
  <c r="AJ39" i="1"/>
  <c r="GM28" i="1"/>
  <c r="AU28" i="1"/>
  <c r="AN27" i="1"/>
  <c r="N27" i="1"/>
  <c r="GL27" i="1"/>
  <c r="BP28" i="1"/>
  <c r="GS27" i="1"/>
  <c r="BT28" i="1"/>
  <c r="J28" i="1"/>
  <c r="EO28" i="1"/>
  <c r="K27" i="1"/>
  <c r="BW32" i="1"/>
  <c r="CI39" i="1"/>
  <c r="BW39" i="1"/>
  <c r="FU28" i="1"/>
  <c r="CF27" i="1"/>
  <c r="BB28" i="1"/>
  <c r="F27" i="1"/>
  <c r="O27" i="1"/>
  <c r="CD28" i="1"/>
  <c r="AO28" i="1"/>
  <c r="FO28" i="1"/>
  <c r="GV27" i="1"/>
  <c r="GZ27" i="1"/>
  <c r="GI28" i="1"/>
  <c r="AL27" i="1"/>
  <c r="AM28" i="1"/>
  <c r="GM27" i="1"/>
  <c r="AN28" i="1"/>
  <c r="AM27" i="1"/>
  <c r="AW28" i="1"/>
  <c r="GU27" i="1"/>
  <c r="GG27" i="1"/>
  <c r="BM28" i="1"/>
  <c r="BW28" i="1"/>
  <c r="BF27" i="1"/>
  <c r="FJ27" i="1"/>
  <c r="CM27" i="1"/>
  <c r="H27" i="1"/>
  <c r="CP27" i="1"/>
  <c r="DO28" i="1"/>
  <c r="EN27" i="1"/>
  <c r="BQ32" i="1"/>
  <c r="BQ39" i="1"/>
  <c r="AI39" i="1"/>
  <c r="GW28" i="1"/>
  <c r="EI28" i="1"/>
  <c r="ES27" i="1"/>
  <c r="FY28" i="1"/>
  <c r="GD27" i="1"/>
  <c r="CZ27" i="1"/>
  <c r="AP27" i="1"/>
  <c r="DF27" i="1"/>
  <c r="FP27" i="1"/>
  <c r="AJ28" i="1"/>
  <c r="AC27" i="1"/>
  <c r="CC28" i="1"/>
  <c r="GJ28" i="1"/>
  <c r="AV28" i="1"/>
  <c r="CW28" i="1"/>
  <c r="EN28" i="1"/>
  <c r="CI27" i="1"/>
  <c r="DD27" i="1"/>
  <c r="EC28" i="1"/>
  <c r="BG27" i="1"/>
  <c r="DU27" i="1"/>
  <c r="EA28" i="1"/>
  <c r="BM27" i="1"/>
  <c r="DQ28" i="1"/>
  <c r="AQ28" i="1"/>
  <c r="GQ27" i="1"/>
  <c r="FL28" i="1"/>
  <c r="U27" i="1"/>
  <c r="DN27" i="1"/>
  <c r="GH28" i="1"/>
  <c r="BO28" i="1"/>
  <c r="FQ28" i="1"/>
  <c r="AX27" i="1"/>
  <c r="FK27" i="1"/>
  <c r="GE27" i="1"/>
  <c r="CJ28" i="1"/>
  <c r="ES28" i="1"/>
  <c r="M28" i="1"/>
  <c r="BF28" i="1"/>
  <c r="FS28" i="1"/>
  <c r="BX27" i="1"/>
  <c r="CK27" i="1"/>
  <c r="EB28" i="1"/>
  <c r="DG28" i="1"/>
  <c r="BR27" i="1"/>
  <c r="Z28" i="1"/>
  <c r="BJ28" i="1"/>
  <c r="GG28" i="1"/>
  <c r="GP27" i="1"/>
  <c r="EL28" i="1"/>
  <c r="O28" i="1"/>
  <c r="GY27" i="1"/>
  <c r="GZ28" i="1"/>
  <c r="HK28" i="1"/>
  <c r="AR39" i="1"/>
  <c r="CX32" i="1"/>
  <c r="BF39" i="1"/>
  <c r="BX32" i="1"/>
  <c r="BX39" i="1"/>
  <c r="FH39" i="1"/>
  <c r="BM39" i="1"/>
  <c r="BY39" i="1"/>
  <c r="FE32" i="1"/>
  <c r="CL32" i="1"/>
  <c r="BD39" i="1"/>
  <c r="FD39" i="1"/>
  <c r="DD32" i="1"/>
  <c r="BR39" i="1"/>
  <c r="CW32" i="1" l="1"/>
  <c r="EO32" i="1"/>
  <c r="FP32" i="1"/>
  <c r="CC32" i="1"/>
  <c r="CH32" i="1"/>
  <c r="BB32" i="1"/>
  <c r="BY32" i="1"/>
  <c r="FZ32" i="1"/>
  <c r="EG32" i="1"/>
  <c r="EK32" i="1"/>
  <c r="W32" i="1"/>
  <c r="DV32" i="1"/>
  <c r="GE32" i="1"/>
  <c r="BA32" i="1"/>
  <c r="BK32" i="1"/>
  <c r="ED32" i="1"/>
  <c r="GC32" i="1"/>
  <c r="BI32" i="1"/>
  <c r="AB32" i="1"/>
  <c r="HL32" i="1"/>
  <c r="GJ32" i="1"/>
  <c r="HC32" i="1"/>
  <c r="GQ32" i="1"/>
  <c r="HH32" i="1"/>
  <c r="HO32" i="1"/>
  <c r="HU32" i="1"/>
  <c r="DI32" i="1"/>
  <c r="FH32" i="1"/>
  <c r="CK32" i="1"/>
  <c r="AD32" i="1"/>
  <c r="FN32" i="1"/>
  <c r="DT32" i="1"/>
  <c r="AX32" i="1"/>
  <c r="CB32" i="1"/>
  <c r="AA32" i="1"/>
  <c r="AL32" i="1"/>
  <c r="DS32" i="1"/>
  <c r="EP32" i="1"/>
  <c r="FI32" i="1"/>
  <c r="FC32" i="1"/>
  <c r="CZ32" i="1"/>
  <c r="U32" i="1"/>
  <c r="Y32" i="1"/>
  <c r="BO32" i="1"/>
  <c r="ET32" i="1"/>
  <c r="CA32" i="1"/>
  <c r="AG32" i="1"/>
  <c r="IE34" i="1" s="1"/>
  <c r="EH32" i="1"/>
  <c r="AQ32" i="1"/>
  <c r="DE32" i="1"/>
  <c r="DA32" i="1"/>
  <c r="EQ32" i="1"/>
  <c r="BH32" i="1"/>
  <c r="EE32" i="1"/>
  <c r="GH32" i="1"/>
  <c r="HE32" i="1"/>
  <c r="GP32" i="1"/>
  <c r="GU32" i="1"/>
  <c r="FK32" i="1"/>
  <c r="HS32" i="1"/>
  <c r="HV32" i="1"/>
  <c r="DM32" i="1"/>
  <c r="AK32" i="1"/>
  <c r="CO32" i="1"/>
  <c r="AH32" i="1"/>
  <c r="CM32" i="1"/>
  <c r="FL32" i="1"/>
  <c r="AC32" i="1"/>
  <c r="GI32" i="1"/>
  <c r="HB32" i="1"/>
  <c r="GS32" i="1"/>
  <c r="GN32" i="1"/>
  <c r="HN32" i="1"/>
  <c r="EJ32" i="1"/>
  <c r="FF32" i="1"/>
  <c r="AR32" i="1"/>
  <c r="AI32" i="1"/>
  <c r="S32" i="1"/>
  <c r="AY32" i="1"/>
  <c r="CU32" i="1"/>
  <c r="AU32" i="1"/>
  <c r="BV32" i="1"/>
  <c r="EU32" i="1"/>
  <c r="BT32" i="1"/>
  <c r="BD32" i="1"/>
  <c r="DU32" i="1"/>
  <c r="GF32" i="1"/>
  <c r="AJ32" i="1"/>
  <c r="HM33" i="1" s="1"/>
  <c r="DW32" i="1"/>
  <c r="DF32" i="1"/>
  <c r="CR32" i="1"/>
  <c r="AE32" i="1"/>
  <c r="FJ32" i="1"/>
  <c r="FQ32" i="1"/>
  <c r="DR32" i="1"/>
  <c r="DX32" i="1"/>
  <c r="AZ32" i="1"/>
  <c r="DQ32" i="1"/>
  <c r="CQ32" i="1"/>
  <c r="DJ32" i="1"/>
  <c r="Q32" i="1"/>
  <c r="V32" i="1"/>
  <c r="FS32" i="1"/>
  <c r="GL32" i="1"/>
  <c r="DO32" i="1"/>
  <c r="HD32" i="1"/>
  <c r="GR32" i="1"/>
  <c r="HK32" i="1"/>
  <c r="GA32" i="1"/>
  <c r="HR32" i="1"/>
  <c r="EY32" i="1"/>
  <c r="FT32" i="1"/>
  <c r="CP32" i="1"/>
  <c r="BE32" i="1"/>
  <c r="FU32" i="1"/>
  <c r="BN32" i="1"/>
  <c r="CY32" i="1"/>
  <c r="FW32" i="1"/>
  <c r="BG32" i="1"/>
  <c r="HF32" i="1"/>
  <c r="X32" i="1"/>
  <c r="BR32" i="1"/>
  <c r="EA32" i="1"/>
  <c r="BM32" i="1"/>
  <c r="CT32" i="1"/>
  <c r="BP32" i="1"/>
  <c r="FV32" i="1"/>
  <c r="AV32" i="1"/>
  <c r="DZ32" i="1"/>
  <c r="DB32" i="1"/>
  <c r="BJ32" i="1"/>
  <c r="CE32" i="1"/>
  <c r="EB32" i="1"/>
  <c r="P32" i="1"/>
  <c r="HZ33" i="1" s="1"/>
  <c r="FB32" i="1"/>
  <c r="FR32" i="1"/>
  <c r="CJ32" i="1"/>
  <c r="DH32" i="1"/>
  <c r="DK32" i="1"/>
  <c r="GY32" i="1"/>
  <c r="HA32" i="1"/>
  <c r="GO32" i="1"/>
  <c r="CS32" i="1"/>
  <c r="HP32" i="1"/>
  <c r="HT32" i="1"/>
  <c r="DC32" i="1"/>
  <c r="Z32" i="1"/>
  <c r="FO32" i="1"/>
  <c r="T32" i="1"/>
  <c r="EV32" i="1"/>
  <c r="BU32" i="1"/>
  <c r="FY32" i="1"/>
  <c r="EN32" i="1"/>
  <c r="FD32" i="1"/>
  <c r="AM32" i="1"/>
  <c r="GB32" i="1"/>
  <c r="BC32" i="1"/>
  <c r="GM32" i="1"/>
  <c r="CI32" i="1"/>
  <c r="GW32" i="1"/>
  <c r="HJ32" i="1"/>
  <c r="HQ32" i="1"/>
  <c r="CN32" i="1"/>
  <c r="EZ32" i="1"/>
  <c r="GD32" i="1"/>
  <c r="EI32" i="1"/>
  <c r="EX32" i="1"/>
  <c r="BF32" i="1"/>
  <c r="AT32" i="1"/>
  <c r="ES32" i="1"/>
  <c r="AO32" i="1"/>
  <c r="AF32" i="1"/>
  <c r="CF32" i="1"/>
  <c r="CG32" i="1"/>
  <c r="DY32" i="1"/>
  <c r="AP32" i="1"/>
  <c r="AS32" i="1"/>
  <c r="ER32" i="1"/>
  <c r="CV32" i="1"/>
  <c r="GK32" i="1"/>
  <c r="DN32" i="1"/>
  <c r="GX32" i="1"/>
  <c r="HI32" i="1"/>
  <c r="HG32" i="1"/>
  <c r="IC33" i="1"/>
  <c r="ID32" i="1"/>
  <c r="IC32" i="1"/>
  <c r="IE32" i="1"/>
  <c r="IB32" i="1"/>
  <c r="IA32" i="1"/>
  <c r="HZ32" i="1"/>
  <c r="HW32" i="1"/>
  <c r="HY32" i="1"/>
  <c r="HX32" i="1"/>
  <c r="HS33" i="1"/>
  <c r="HP33" i="1"/>
  <c r="C30" i="1"/>
  <c r="C29" i="1"/>
  <c r="C27" i="1"/>
  <c r="C28" i="1"/>
  <c r="HL34" i="1"/>
  <c r="HE34" i="1"/>
  <c r="T33" i="1"/>
  <c r="AM34" i="1"/>
  <c r="BE33" i="1"/>
  <c r="EC33" i="1"/>
  <c r="CQ33" i="1"/>
  <c r="T34" i="1"/>
  <c r="FK34" i="1"/>
  <c r="DL33" i="1"/>
  <c r="BX34" i="1"/>
  <c r="DX33" i="1"/>
  <c r="FD33" i="1"/>
  <c r="BK33" i="1"/>
  <c r="BC34" i="1"/>
  <c r="BY33" i="1"/>
  <c r="FU33" i="1"/>
  <c r="DW34" i="1"/>
  <c r="EX34" i="1"/>
  <c r="CS33" i="1"/>
  <c r="CH33" i="1"/>
  <c r="DL34" i="1"/>
  <c r="GV33" i="1"/>
  <c r="CN34" i="1"/>
  <c r="DI34" i="1"/>
  <c r="DU33" i="1"/>
  <c r="HD34" i="1"/>
  <c r="Q33" i="1"/>
  <c r="AY34" i="1"/>
  <c r="FN33" i="1"/>
  <c r="GH33" i="1"/>
  <c r="P33" i="1"/>
  <c r="EN33" i="1"/>
  <c r="GC33" i="1"/>
  <c r="CV34" i="1"/>
  <c r="GN33" i="1"/>
  <c r="AJ33" i="1"/>
  <c r="EZ34" i="1"/>
  <c r="GZ33" i="1"/>
  <c r="FL33" i="1"/>
  <c r="HD33" i="1"/>
  <c r="CR33" i="1"/>
  <c r="DS34" i="1"/>
  <c r="Y34" i="1"/>
  <c r="GK34" i="1"/>
  <c r="DB34" i="1"/>
  <c r="BR34" i="1"/>
  <c r="DA34" i="1"/>
  <c r="DY34" i="1"/>
  <c r="EG33" i="1"/>
  <c r="AX33" i="1"/>
  <c r="FA34" i="1" l="1"/>
  <c r="CW33" i="1"/>
  <c r="CC34" i="1"/>
  <c r="DI33" i="1"/>
  <c r="FW34" i="1"/>
  <c r="GH34" i="1"/>
  <c r="CE34" i="1"/>
  <c r="FT34" i="1"/>
  <c r="DQ34" i="1"/>
  <c r="HR34" i="1"/>
  <c r="FI34" i="1"/>
  <c r="CN33" i="1"/>
  <c r="AZ34" i="1"/>
  <c r="BI34" i="1"/>
  <c r="DQ33" i="1"/>
  <c r="BI33" i="1"/>
  <c r="EM34" i="1"/>
  <c r="GG34" i="1"/>
  <c r="DT34" i="1"/>
  <c r="BN34" i="1"/>
  <c r="DV33" i="1"/>
  <c r="CH34" i="1"/>
  <c r="EV34" i="1"/>
  <c r="GR34" i="1"/>
  <c r="ES34" i="1"/>
  <c r="ES33" i="1"/>
  <c r="BS33" i="1"/>
  <c r="GV34" i="1"/>
  <c r="BJ33" i="1"/>
  <c r="GS34" i="1"/>
  <c r="GD34" i="1"/>
  <c r="BP33" i="1"/>
  <c r="DV34" i="1"/>
  <c r="GG33" i="1"/>
  <c r="FG33" i="1"/>
  <c r="DK34" i="1"/>
  <c r="DJ34" i="1"/>
  <c r="DF34" i="1"/>
  <c r="GI34" i="1"/>
  <c r="ET33" i="1"/>
  <c r="HE33" i="1"/>
  <c r="DJ33" i="1"/>
  <c r="AN33" i="1"/>
  <c r="EZ33" i="1"/>
  <c r="CK34" i="1"/>
  <c r="FX33" i="1"/>
  <c r="CZ33" i="1"/>
  <c r="AK34" i="1"/>
  <c r="GU34" i="1"/>
  <c r="FW33" i="1"/>
  <c r="DM34" i="1"/>
  <c r="EU34" i="1"/>
  <c r="GB34" i="1"/>
  <c r="CF34" i="1"/>
  <c r="AG33" i="1"/>
  <c r="FC34" i="1"/>
  <c r="GW34" i="1"/>
  <c r="BD34" i="1"/>
  <c r="DF33" i="1"/>
  <c r="HG33" i="1"/>
  <c r="HL33" i="1"/>
  <c r="HO34" i="1"/>
  <c r="HQ34" i="1"/>
  <c r="HU34" i="1"/>
  <c r="HY34" i="1"/>
  <c r="ID34" i="1"/>
  <c r="BA33" i="1"/>
  <c r="BR33" i="1"/>
  <c r="FB34" i="1"/>
  <c r="GL33" i="1"/>
  <c r="FO33" i="1"/>
  <c r="CO34" i="1"/>
  <c r="GA33" i="1"/>
  <c r="BO34" i="1"/>
  <c r="HV34" i="1"/>
  <c r="BF33" i="1"/>
  <c r="DN34" i="1"/>
  <c r="FH33" i="1"/>
  <c r="DN33" i="1"/>
  <c r="AD34" i="1"/>
  <c r="ER34" i="1"/>
  <c r="FC33" i="1"/>
  <c r="EC34" i="1"/>
  <c r="CW34" i="1"/>
  <c r="GT34" i="1"/>
  <c r="AG34" i="1"/>
  <c r="DE34" i="1"/>
  <c r="BD33" i="1"/>
  <c r="CF33" i="1"/>
  <c r="AA34" i="1"/>
  <c r="FP33" i="1"/>
  <c r="EA34" i="1"/>
  <c r="AY33" i="1"/>
  <c r="CJ34" i="1"/>
  <c r="AU34" i="1"/>
  <c r="FQ34" i="1"/>
  <c r="EW34" i="1"/>
  <c r="EB34" i="1"/>
  <c r="DD34" i="1"/>
  <c r="DS33" i="1"/>
  <c r="CC33" i="1"/>
  <c r="EK34" i="1"/>
  <c r="BA34" i="1"/>
  <c r="FM33" i="1"/>
  <c r="Y33" i="1"/>
  <c r="BK34" i="1"/>
  <c r="BQ33" i="1"/>
  <c r="BL34" i="1"/>
  <c r="CV33" i="1"/>
  <c r="Z33" i="1"/>
  <c r="EV33" i="1"/>
  <c r="HA34" i="1"/>
  <c r="DG34" i="1"/>
  <c r="GP33" i="1"/>
  <c r="EQ33" i="1"/>
  <c r="BT34" i="1"/>
  <c r="CU34" i="1"/>
  <c r="DH33" i="1"/>
  <c r="AB33" i="1"/>
  <c r="GQ34" i="1"/>
  <c r="AO34" i="1"/>
  <c r="DA33" i="1"/>
  <c r="EI34" i="1"/>
  <c r="AQ34" i="1"/>
  <c r="HH34" i="1"/>
  <c r="HK33" i="1"/>
  <c r="HN34" i="1"/>
  <c r="HP34" i="1"/>
  <c r="HT33" i="1"/>
  <c r="HX34" i="1"/>
  <c r="IB33" i="1"/>
  <c r="AL33" i="1"/>
  <c r="DR34" i="1"/>
  <c r="GC34" i="1"/>
  <c r="GS33" i="1"/>
  <c r="CP33" i="1"/>
  <c r="GX33" i="1"/>
  <c r="AE33" i="1"/>
  <c r="CL34" i="1"/>
  <c r="FJ33" i="1"/>
  <c r="IE33" i="1"/>
  <c r="AV33" i="1"/>
  <c r="GU33" i="1"/>
  <c r="ED33" i="1"/>
  <c r="S33" i="1"/>
  <c r="AO33" i="1"/>
  <c r="BZ33" i="1"/>
  <c r="AU33" i="1"/>
  <c r="DY33" i="1"/>
  <c r="AR34" i="1"/>
  <c r="V33" i="1"/>
  <c r="EI33" i="1"/>
  <c r="U33" i="1"/>
  <c r="EF33" i="1"/>
  <c r="BG33" i="1"/>
  <c r="P34" i="1"/>
  <c r="DX34" i="1"/>
  <c r="CS34" i="1"/>
  <c r="AM33" i="1"/>
  <c r="CE33" i="1"/>
  <c r="EM33" i="1"/>
  <c r="GF34" i="1"/>
  <c r="CA34" i="1"/>
  <c r="GE34" i="1"/>
  <c r="DZ33" i="1"/>
  <c r="X34" i="1"/>
  <c r="AI33" i="1"/>
  <c r="GO33" i="1"/>
  <c r="BU34" i="1"/>
  <c r="DC34" i="1"/>
  <c r="AV34" i="1"/>
  <c r="EN34" i="1"/>
  <c r="BQ34" i="1"/>
  <c r="FZ33" i="1"/>
  <c r="FH34" i="1"/>
  <c r="EO33" i="1"/>
  <c r="HF34" i="1"/>
  <c r="BB34" i="1"/>
  <c r="DB33" i="1"/>
  <c r="CR34" i="1"/>
  <c r="EK33" i="1"/>
  <c r="DP34" i="1"/>
  <c r="GX34" i="1"/>
  <c r="FJ34" i="1"/>
  <c r="AB34" i="1"/>
  <c r="EY34" i="1"/>
  <c r="AZ33" i="1"/>
  <c r="CM33" i="1"/>
  <c r="CJ33" i="1"/>
  <c r="HG34" i="1"/>
  <c r="HJ33" i="1"/>
  <c r="HM34" i="1"/>
  <c r="HR33" i="1"/>
  <c r="HT34" i="1"/>
  <c r="HY33" i="1"/>
  <c r="IA34" i="1"/>
  <c r="IC34" i="1"/>
  <c r="CK33" i="1"/>
  <c r="FS33" i="1"/>
  <c r="AI34" i="1"/>
  <c r="BU33" i="1"/>
  <c r="CD34" i="1"/>
  <c r="FF34" i="1"/>
  <c r="R33" i="1"/>
  <c r="AC34" i="1"/>
  <c r="AH33" i="1"/>
  <c r="HJ34" i="1"/>
  <c r="AH34" i="1"/>
  <c r="V34" i="1"/>
  <c r="AS34" i="1"/>
  <c r="GK33" i="1"/>
  <c r="CG33" i="1"/>
  <c r="CT34" i="1"/>
  <c r="CT33" i="1"/>
  <c r="GL34" i="1"/>
  <c r="AP33" i="1"/>
  <c r="EJ33" i="1"/>
  <c r="HB34" i="1"/>
  <c r="HA33" i="1"/>
  <c r="CY34" i="1"/>
  <c r="BH34" i="1"/>
  <c r="FS34" i="1"/>
  <c r="BW34" i="1"/>
  <c r="GN34" i="1"/>
  <c r="DG33" i="1"/>
  <c r="FV34" i="1"/>
  <c r="BV34" i="1"/>
  <c r="AA33" i="1"/>
  <c r="GD33" i="1"/>
  <c r="GJ33" i="1"/>
  <c r="AF34" i="1"/>
  <c r="EL34" i="1"/>
  <c r="EE33" i="1"/>
  <c r="FR34" i="1"/>
  <c r="GM33" i="1"/>
  <c r="CI33" i="1"/>
  <c r="EP34" i="1"/>
  <c r="DR33" i="1"/>
  <c r="GW33" i="1"/>
  <c r="BO33" i="1"/>
  <c r="AQ33" i="1"/>
  <c r="FR33" i="1"/>
  <c r="CL33" i="1"/>
  <c r="DZ34" i="1"/>
  <c r="DM33" i="1"/>
  <c r="AR33" i="1"/>
  <c r="CP34" i="1"/>
  <c r="CZ34" i="1"/>
  <c r="Q34" i="1"/>
  <c r="AW33" i="1"/>
  <c r="AN34" i="1"/>
  <c r="EY33" i="1"/>
  <c r="CA33" i="1"/>
  <c r="HC33" i="1"/>
  <c r="BB33" i="1"/>
  <c r="FE33" i="1"/>
  <c r="CI34" i="1"/>
  <c r="W33" i="1"/>
  <c r="AT33" i="1"/>
  <c r="EH33" i="1"/>
  <c r="HI34" i="1"/>
  <c r="HO33" i="1"/>
  <c r="HW33" i="1"/>
  <c r="HS34" i="1"/>
  <c r="HX33" i="1"/>
  <c r="HZ34" i="1"/>
  <c r="IA33" i="1"/>
  <c r="AF33" i="1"/>
  <c r="FF33" i="1"/>
  <c r="GR33" i="1"/>
  <c r="AJ34" i="1"/>
  <c r="CX33" i="1"/>
  <c r="HH33" i="1"/>
  <c r="EH34" i="1"/>
  <c r="AE34" i="1"/>
  <c r="BY34" i="1"/>
  <c r="CM34" i="1"/>
  <c r="FT33" i="1"/>
  <c r="AD33" i="1"/>
  <c r="EQ34" i="1"/>
  <c r="BX33" i="1"/>
  <c r="EX33" i="1"/>
  <c r="GY34" i="1"/>
  <c r="FD34" i="1"/>
  <c r="EJ34" i="1"/>
  <c r="FA33" i="1"/>
  <c r="GJ34" i="1"/>
  <c r="FO34" i="1"/>
  <c r="DU34" i="1"/>
  <c r="FI33" i="1"/>
  <c r="CB33" i="1"/>
  <c r="BW33" i="1"/>
  <c r="FN34" i="1"/>
  <c r="AP34" i="1"/>
  <c r="BJ34" i="1"/>
  <c r="W34" i="1"/>
  <c r="DC33" i="1"/>
  <c r="GE33" i="1"/>
  <c r="FG34" i="1"/>
  <c r="FX34" i="1"/>
  <c r="GT33" i="1"/>
  <c r="CO33" i="1"/>
  <c r="U34" i="1"/>
  <c r="GQ33" i="1"/>
  <c r="FY34" i="1"/>
  <c r="AL34" i="1"/>
  <c r="BH33" i="1"/>
  <c r="CD33" i="1"/>
  <c r="GP34" i="1"/>
  <c r="AX34" i="1"/>
  <c r="CU33" i="1"/>
  <c r="CG34" i="1"/>
  <c r="HF33" i="1"/>
  <c r="GA34" i="1"/>
  <c r="AT34" i="1"/>
  <c r="DO33" i="1"/>
  <c r="EP33" i="1"/>
  <c r="Z34" i="1"/>
  <c r="GZ34" i="1"/>
  <c r="HI33" i="1"/>
  <c r="HN33" i="1"/>
  <c r="HW34" i="1"/>
  <c r="HU33" i="1"/>
  <c r="ID33" i="1"/>
  <c r="IB34" i="1"/>
  <c r="FZ34" i="1"/>
  <c r="BT33" i="1"/>
  <c r="FY33" i="1"/>
  <c r="X33" i="1"/>
  <c r="GM34" i="1"/>
  <c r="BS34" i="1"/>
  <c r="EB33" i="1"/>
  <c r="EU33" i="1"/>
  <c r="CB34" i="1"/>
  <c r="CY33" i="1"/>
  <c r="EL33" i="1"/>
  <c r="BN33" i="1"/>
  <c r="GO34" i="1"/>
  <c r="DK33" i="1"/>
  <c r="AW34" i="1"/>
  <c r="EO34" i="1"/>
  <c r="HB33" i="1"/>
  <c r="DD33" i="1"/>
  <c r="AK33" i="1"/>
  <c r="BG34" i="1"/>
  <c r="DT33" i="1"/>
  <c r="ER33" i="1"/>
  <c r="AS33" i="1"/>
  <c r="BZ34" i="1"/>
  <c r="CX34" i="1"/>
  <c r="GF33" i="1"/>
  <c r="ED34" i="1"/>
  <c r="FK33" i="1"/>
  <c r="FL34" i="1"/>
  <c r="R34" i="1"/>
  <c r="BE34" i="1"/>
  <c r="S34" i="1"/>
  <c r="BM33" i="1"/>
  <c r="GI33" i="1"/>
  <c r="EG34" i="1"/>
  <c r="FB33" i="1"/>
  <c r="EA33" i="1"/>
  <c r="GY33" i="1"/>
  <c r="DP33" i="1"/>
  <c r="FM34" i="1"/>
  <c r="GB33" i="1"/>
  <c r="BP34" i="1"/>
  <c r="ET34" i="1"/>
  <c r="EE34" i="1"/>
  <c r="EW33" i="1"/>
  <c r="DO34" i="1"/>
  <c r="FE34" i="1"/>
  <c r="BF34" i="1"/>
  <c r="EF34" i="1"/>
  <c r="DH34" i="1"/>
  <c r="FP34" i="1"/>
  <c r="DW33" i="1"/>
  <c r="BC33" i="1"/>
  <c r="BM34" i="1"/>
  <c r="FQ33" i="1"/>
  <c r="AC33" i="1"/>
  <c r="DE33" i="1"/>
  <c r="BL33" i="1"/>
  <c r="FV33" i="1"/>
  <c r="FU34" i="1"/>
  <c r="CQ34" i="1"/>
  <c r="BV33" i="1"/>
  <c r="HC34" i="1"/>
  <c r="HK34" i="1"/>
  <c r="HQ33" i="1"/>
  <c r="HV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Campos Herrada Maria</author>
  </authors>
  <commentList>
    <comment ref="E3" authorId="0" shapeId="0" xr:uid="{00000000-0006-0000-0200-000001000000}">
      <text>
        <r>
          <rPr>
            <sz val="9"/>
            <color indexed="81"/>
            <rFont val="Tahoma"/>
            <family val="2"/>
          </rPr>
          <t>C'est parce qu'on s'intéresse pas à la collecte et à son évolution? On ne pondère pas produit sur les volumes</t>
        </r>
      </text>
    </comment>
    <comment ref="E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Comment est estimé ce coproduit? </t>
        </r>
      </text>
    </comment>
  </commentList>
</comments>
</file>

<file path=xl/sharedStrings.xml><?xml version="1.0" encoding="utf-8"?>
<sst xmlns="http://schemas.openxmlformats.org/spreadsheetml/2006/main" count="178" uniqueCount="123">
  <si>
    <t>Prix du lait</t>
  </si>
  <si>
    <t>€/1000 litres</t>
  </si>
  <si>
    <t>Charges indicées</t>
  </si>
  <si>
    <t>Base 100 = 2015</t>
  </si>
  <si>
    <t>Simulation évolution moyenne de la collecte / du prix à partir des données Interprofessions</t>
  </si>
  <si>
    <t>Prix campagne</t>
  </si>
  <si>
    <t>IDELE</t>
  </si>
  <si>
    <t>Séries produits retenues pour IPAMPA / MILC</t>
  </si>
  <si>
    <t>1000 litres</t>
  </si>
  <si>
    <t>Prix du lait (moyenne pondérée 12 mois)</t>
  </si>
  <si>
    <t>Coproduits</t>
  </si>
  <si>
    <t>Produit total</t>
  </si>
  <si>
    <t>Produit total (Moyenne pondérée 12 mois)</t>
  </si>
  <si>
    <t xml:space="preserve">Charges </t>
  </si>
  <si>
    <t>Consommations courantes</t>
  </si>
  <si>
    <t>Charges indicées (moyenne pondérée 12 mois)</t>
  </si>
  <si>
    <t>Charges consommation courante (moyenne pondérée 12 mois)</t>
  </si>
  <si>
    <t>Bien investissements (moyenne pondérée 12 mois)</t>
  </si>
  <si>
    <t>MILC</t>
  </si>
  <si>
    <t xml:space="preserve">MILC </t>
  </si>
  <si>
    <t>MILC sur charges conso courante</t>
  </si>
  <si>
    <t>MILC  (moyenne pondérée 12 mois)</t>
  </si>
  <si>
    <t>MILC min</t>
  </si>
  <si>
    <t>MILC moy</t>
  </si>
  <si>
    <t>MILcc min</t>
  </si>
  <si>
    <t>MILCcc moy</t>
  </si>
  <si>
    <t>Variation N-(N-1 ) autres produits</t>
  </si>
  <si>
    <t>Variation N-(N-1) de MILC</t>
  </si>
  <si>
    <t>IPAMPA Lait de chèvre</t>
  </si>
  <si>
    <t>€/1000 €itres</t>
  </si>
  <si>
    <t>Valeur 2015</t>
  </si>
  <si>
    <t>Données ATELIER CAPRIN €</t>
  </si>
  <si>
    <t>ENSEMBLE</t>
  </si>
  <si>
    <t>Pondération charges indicées</t>
  </si>
  <si>
    <t>Atelier caprin</t>
  </si>
  <si>
    <t xml:space="preserve">Aliments achetés </t>
  </si>
  <si>
    <t xml:space="preserve">  dt fourrages </t>
  </si>
  <si>
    <t>non prise en compte achats fourrages en 2005</t>
  </si>
  <si>
    <t xml:space="preserve">  dt concentrés </t>
  </si>
  <si>
    <t>Produits vétérinaires et services</t>
  </si>
  <si>
    <t xml:space="preserve">Engrais et amendements </t>
  </si>
  <si>
    <t xml:space="preserve">Semences </t>
  </si>
  <si>
    <t xml:space="preserve">Produits de protection cultures </t>
  </si>
  <si>
    <t xml:space="preserve">Energie et lubrifiants </t>
  </si>
  <si>
    <t xml:space="preserve">  dt combustibles </t>
  </si>
  <si>
    <t xml:space="preserve">  dt carburants </t>
  </si>
  <si>
    <t xml:space="preserve">  dt électricité </t>
  </si>
  <si>
    <t xml:space="preserve">  dt lubrifiants </t>
  </si>
  <si>
    <t xml:space="preserve">Fournitures </t>
  </si>
  <si>
    <t xml:space="preserve">Entretien du matériel </t>
  </si>
  <si>
    <t xml:space="preserve">Entretien des bâtiments </t>
  </si>
  <si>
    <t xml:space="preserve">Frais généraux </t>
  </si>
  <si>
    <t xml:space="preserve">Biens et services de consommations courantes </t>
  </si>
  <si>
    <t xml:space="preserve">Matériels et installations </t>
  </si>
  <si>
    <t xml:space="preserve">Bâtiments </t>
  </si>
  <si>
    <t xml:space="preserve">Biens d'investissement </t>
  </si>
  <si>
    <t xml:space="preserve">Charges indicées IPAMPA </t>
  </si>
  <si>
    <t>Plaine</t>
  </si>
  <si>
    <t>Montagne</t>
  </si>
  <si>
    <t>Polyculture élevage, caprins et bovins viande</t>
  </si>
  <si>
    <t>Polyculture élevage, caprins spécialisés</t>
  </si>
  <si>
    <t>Caprins et bovins viande</t>
  </si>
  <si>
    <t>Caprins spécialisés</t>
  </si>
  <si>
    <t>Nombre d'exploitations (brut)</t>
  </si>
  <si>
    <t>Nombre d'exploitations (extrapolé)</t>
  </si>
  <si>
    <t>Main-d'œuvre totale (UTA)</t>
  </si>
  <si>
    <t>MO non salariée (UTA)</t>
  </si>
  <si>
    <t>Effectif chèvres</t>
  </si>
  <si>
    <t>Volume de lait (l)</t>
  </si>
  <si>
    <t>SAU (ha)</t>
  </si>
  <si>
    <t>UGB caprins</t>
  </si>
  <si>
    <t>UGB bovin viande</t>
  </si>
  <si>
    <t>Prairies temporaires (ha)</t>
  </si>
  <si>
    <t>Prairies permanentes (ha)</t>
  </si>
  <si>
    <t>Cultures fourragères</t>
  </si>
  <si>
    <t>Grandes cultures (céréales, maïs grain…)</t>
  </si>
  <si>
    <t>dont intraconso en ha</t>
  </si>
  <si>
    <t>Données ATELIER [€/1000 litres]</t>
  </si>
  <si>
    <t>bPELCAVA0</t>
  </si>
  <si>
    <t>bPELCAsp0</t>
  </si>
  <si>
    <t>cHERCAVA0</t>
  </si>
  <si>
    <t>cHERCAsp0</t>
  </si>
  <si>
    <t>cHERCAVA1</t>
  </si>
  <si>
    <t>cHERCAsp1</t>
  </si>
  <si>
    <t>Aliments achetés (€/1000 litres)</t>
  </si>
  <si>
    <t xml:space="preserve">  dt fourrages (€/1000 litres))</t>
  </si>
  <si>
    <t xml:space="preserve">  dt concentrés (€/1000 litres)</t>
  </si>
  <si>
    <t>Produits vétérinaires et services (€/1000 litres)</t>
  </si>
  <si>
    <t>Engrais et amendements (€/1000 litres)</t>
  </si>
  <si>
    <t>Semences (€/1000 litres)</t>
  </si>
  <si>
    <t>Produits de protection cultures (€/1000 litres)</t>
  </si>
  <si>
    <t>Energie et lubrifiants (€/1000 litres)</t>
  </si>
  <si>
    <t xml:space="preserve">  dt combustibles (€/1000 litres)</t>
  </si>
  <si>
    <t xml:space="preserve">  dt carburants (€/1000 litres)</t>
  </si>
  <si>
    <t xml:space="preserve">  dt électricité (€/1000 litres)</t>
  </si>
  <si>
    <t xml:space="preserve">  dt lubrifiants (€/1000 litres)</t>
  </si>
  <si>
    <t>Fournitures (€/1000 litres)</t>
  </si>
  <si>
    <t>Entretien du matériel (€/1000 litres)</t>
  </si>
  <si>
    <t>Entretien des bâtiments (€/1000 litres)</t>
  </si>
  <si>
    <t>Frais généraux (€/1000 litres)</t>
  </si>
  <si>
    <t>Biens et services de consommations courantes (€/1000 litres)</t>
  </si>
  <si>
    <t>Matériels et installations (€/1000 litres)</t>
  </si>
  <si>
    <t>Bâtiments (€/1000 litres)</t>
  </si>
  <si>
    <t>Biens d'investissement (€/1000 litres)</t>
  </si>
  <si>
    <t>Charges indicées IPAMPA (€/1000 litres)</t>
  </si>
  <si>
    <t>Travaux par tiers (€/1000 litres)</t>
  </si>
  <si>
    <t>Fermages et impôts fonciers (€/1000 litres)</t>
  </si>
  <si>
    <t>Charges sociales (y c. exploitants) et salaires (€/1000 litres)</t>
  </si>
  <si>
    <t>Frais financiers (€/1000 litres)</t>
  </si>
  <si>
    <t>Autres charges non indicées (€/1000 litres)</t>
  </si>
  <si>
    <t>Charges non indicées (€/1000 litres)</t>
  </si>
  <si>
    <t>Total Charges (€/1000 litres)</t>
  </si>
  <si>
    <t>Caprins
spécialisés</t>
  </si>
  <si>
    <t>Caprins et
bovins viande</t>
  </si>
  <si>
    <t>Prix campagne (FranceAgriMer)</t>
  </si>
  <si>
    <t>Collecte campagne = constante</t>
  </si>
  <si>
    <t>Autres charges</t>
  </si>
  <si>
    <t>Description</t>
  </si>
  <si>
    <t>Variation N-(N-1) Produit</t>
  </si>
  <si>
    <t>Variation N-(N-1) Charges</t>
  </si>
  <si>
    <t xml:space="preserve">Produits </t>
  </si>
  <si>
    <t>MILC sur charges conso courante (moyenne pondérée 12 mois)</t>
  </si>
  <si>
    <t>MILC (moyenne pondérée 12 mois)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</si>
</sst>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[$-40C]mmm\-yy;@"/>
    <numFmt numFmtId="166" formatCode="0.0"/>
    <numFmt numFmtId="167" formatCode="_-* #,##0.000\ _€_-;\-* #,##0.000\ _€_-;_-* &quot;-&quot;??\ _€_-;_-@_-"/>
    <numFmt numFmtId="168" formatCode="_-* #,##0\ _€_-;\-* #,##0\ _€_-;_-* &quot;-&quot;??\ _€_-;_-@_-"/>
    <numFmt numFmtId="169" formatCode="\$#,##0\ ;\(\$#,##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0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3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24" fillId="0" borderId="0"/>
    <xf numFmtId="0" fontId="25" fillId="0" borderId="0"/>
    <xf numFmtId="0" fontId="26" fillId="0" borderId="0"/>
  </cellStyleXfs>
  <cellXfs count="186">
    <xf numFmtId="0" fontId="0" fillId="0" borderId="0" xfId="0"/>
    <xf numFmtId="0" fontId="0" fillId="2" borderId="0" xfId="0" applyFill="1"/>
    <xf numFmtId="165" fontId="0" fillId="2" borderId="0" xfId="0" applyNumberFormat="1" applyFill="1"/>
    <xf numFmtId="166" fontId="0" fillId="0" borderId="0" xfId="0" applyNumberFormat="1"/>
    <xf numFmtId="1" fontId="0" fillId="0" borderId="0" xfId="0" applyNumberFormat="1"/>
    <xf numFmtId="0" fontId="0" fillId="4" borderId="0" xfId="0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/>
    <xf numFmtId="164" fontId="0" fillId="0" borderId="0" xfId="1" applyFont="1"/>
    <xf numFmtId="0" fontId="0" fillId="3" borderId="0" xfId="0" applyFill="1"/>
    <xf numFmtId="0" fontId="0" fillId="7" borderId="0" xfId="0" applyFill="1" applyAlignment="1">
      <alignment horizontal="left" vertical="top"/>
    </xf>
    <xf numFmtId="0" fontId="0" fillId="8" borderId="0" xfId="0" applyFill="1" applyAlignment="1">
      <alignment horizontal="left" vertical="top"/>
    </xf>
    <xf numFmtId="166" fontId="5" fillId="0" borderId="0" xfId="0" applyNumberFormat="1" applyFont="1" applyAlignment="1">
      <alignment vertical="center"/>
    </xf>
    <xf numFmtId="1" fontId="0" fillId="0" borderId="0" xfId="0" applyNumberFormat="1" applyAlignment="1">
      <alignment horizontal="center" vertical="center"/>
    </xf>
    <xf numFmtId="16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4" fillId="6" borderId="0" xfId="0" applyNumberFormat="1" applyFont="1" applyFill="1"/>
    <xf numFmtId="1" fontId="3" fillId="0" borderId="0" xfId="0" applyNumberFormat="1" applyFont="1"/>
    <xf numFmtId="167" fontId="6" fillId="0" borderId="0" xfId="2" applyNumberFormat="1" applyFont="1"/>
    <xf numFmtId="0" fontId="0" fillId="0" borderId="1" xfId="0" applyBorder="1"/>
    <xf numFmtId="0" fontId="0" fillId="0" borderId="5" xfId="0" applyBorder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9" borderId="1" xfId="0" applyNumberForma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0" borderId="8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9" borderId="5" xfId="0" applyNumberFormat="1" applyFill="1" applyBorder="1" applyAlignment="1">
      <alignment horizontal="center"/>
    </xf>
    <xf numFmtId="9" fontId="0" fillId="9" borderId="8" xfId="3" applyFont="1" applyFill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9" borderId="1" xfId="0" applyNumberForma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1" fontId="0" fillId="9" borderId="7" xfId="0" applyNumberFormat="1" applyFill="1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9" borderId="5" xfId="0" applyNumberForma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1" fontId="0" fillId="9" borderId="12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9" borderId="9" xfId="0" applyFill="1" applyBorder="1" applyAlignment="1">
      <alignment horizontal="center"/>
    </xf>
    <xf numFmtId="166" fontId="0" fillId="0" borderId="8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" fontId="0" fillId="9" borderId="9" xfId="0" applyNumberFormat="1" applyFill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8" xfId="0" applyFont="1" applyBorder="1" applyAlignment="1">
      <alignment wrapText="1"/>
    </xf>
    <xf numFmtId="1" fontId="0" fillId="0" borderId="10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6" xfId="0" applyBorder="1"/>
    <xf numFmtId="9" fontId="0" fillId="0" borderId="1" xfId="3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9" borderId="1" xfId="3" applyFon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0" fontId="12" fillId="0" borderId="0" xfId="0" applyFont="1" applyAlignment="1">
      <alignment horizontal="left"/>
    </xf>
    <xf numFmtId="3" fontId="13" fillId="0" borderId="0" xfId="0" applyNumberFormat="1" applyFont="1"/>
    <xf numFmtId="0" fontId="14" fillId="0" borderId="0" xfId="0" applyFont="1"/>
    <xf numFmtId="9" fontId="0" fillId="0" borderId="0" xfId="0" applyNumberFormat="1"/>
    <xf numFmtId="0" fontId="15" fillId="0" borderId="11" xfId="0" applyFont="1" applyBorder="1"/>
    <xf numFmtId="9" fontId="0" fillId="0" borderId="5" xfId="3" applyFon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9" fontId="0" fillId="9" borderId="5" xfId="3" applyFon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9" fontId="0" fillId="10" borderId="5" xfId="0" applyNumberFormat="1" applyFill="1" applyBorder="1" applyAlignment="1">
      <alignment horizontal="center"/>
    </xf>
    <xf numFmtId="0" fontId="2" fillId="0" borderId="0" xfId="0" applyFont="1"/>
    <xf numFmtId="3" fontId="14" fillId="0" borderId="0" xfId="0" applyNumberFormat="1" applyFont="1"/>
    <xf numFmtId="1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0" fontId="0" fillId="0" borderId="11" xfId="0" applyBorder="1"/>
    <xf numFmtId="3" fontId="16" fillId="0" borderId="0" xfId="0" applyNumberFormat="1" applyFont="1" applyAlignment="1">
      <alignment horizontal="left"/>
    </xf>
    <xf numFmtId="3" fontId="12" fillId="0" borderId="0" xfId="0" applyNumberFormat="1" applyFont="1" applyAlignment="1">
      <alignment wrapText="1"/>
    </xf>
    <xf numFmtId="1" fontId="12" fillId="0" borderId="0" xfId="0" applyNumberFormat="1" applyFont="1" applyAlignment="1">
      <alignment horizontal="right"/>
    </xf>
    <xf numFmtId="3" fontId="16" fillId="0" borderId="0" xfId="0" applyNumberFormat="1" applyFont="1"/>
    <xf numFmtId="9" fontId="15" fillId="0" borderId="5" xfId="3" applyFont="1" applyBorder="1" applyAlignment="1">
      <alignment horizontal="center"/>
    </xf>
    <xf numFmtId="0" fontId="3" fillId="5" borderId="11" xfId="0" applyFont="1" applyFill="1" applyBorder="1"/>
    <xf numFmtId="1" fontId="3" fillId="5" borderId="11" xfId="0" applyNumberFormat="1" applyFont="1" applyFill="1" applyBorder="1" applyAlignment="1">
      <alignment horizontal="center"/>
    </xf>
    <xf numFmtId="9" fontId="3" fillId="5" borderId="5" xfId="3" applyFont="1" applyFill="1" applyBorder="1" applyAlignment="1">
      <alignment horizontal="center"/>
    </xf>
    <xf numFmtId="1" fontId="0" fillId="5" borderId="11" xfId="0" applyNumberFormat="1" applyFill="1" applyBorder="1" applyAlignment="1">
      <alignment horizontal="center"/>
    </xf>
    <xf numFmtId="9" fontId="0" fillId="5" borderId="5" xfId="0" applyNumberFormat="1" applyFill="1" applyBorder="1" applyAlignment="1">
      <alignment horizontal="center"/>
    </xf>
    <xf numFmtId="1" fontId="0" fillId="5" borderId="0" xfId="0" applyNumberFormat="1" applyFill="1" applyAlignment="1">
      <alignment horizontal="center"/>
    </xf>
    <xf numFmtId="1" fontId="0" fillId="5" borderId="5" xfId="0" applyNumberFormat="1" applyFill="1" applyBorder="1" applyAlignment="1">
      <alignment horizontal="center"/>
    </xf>
    <xf numFmtId="9" fontId="0" fillId="5" borderId="11" xfId="0" applyNumberFormat="1" applyFill="1" applyBorder="1" applyAlignment="1">
      <alignment horizontal="center"/>
    </xf>
    <xf numFmtId="1" fontId="3" fillId="5" borderId="5" xfId="0" applyNumberFormat="1" applyFont="1" applyFill="1" applyBorder="1" applyAlignment="1">
      <alignment horizontal="center"/>
    </xf>
    <xf numFmtId="9" fontId="3" fillId="5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9" fontId="3" fillId="10" borderId="5" xfId="0" applyNumberFormat="1" applyFont="1" applyFill="1" applyBorder="1" applyAlignment="1">
      <alignment horizontal="center"/>
    </xf>
    <xf numFmtId="1" fontId="17" fillId="5" borderId="5" xfId="0" applyNumberFormat="1" applyFont="1" applyFill="1" applyBorder="1" applyAlignment="1">
      <alignment horizontal="center"/>
    </xf>
    <xf numFmtId="9" fontId="17" fillId="5" borderId="5" xfId="0" applyNumberFormat="1" applyFont="1" applyFill="1" applyBorder="1" applyAlignment="1">
      <alignment horizontal="center"/>
    </xf>
    <xf numFmtId="1" fontId="3" fillId="5" borderId="0" xfId="0" applyNumberFormat="1" applyFont="1" applyFill="1" applyAlignment="1">
      <alignment horizontal="center"/>
    </xf>
    <xf numFmtId="1" fontId="3" fillId="5" borderId="12" xfId="0" applyNumberFormat="1" applyFont="1" applyFill="1" applyBorder="1" applyAlignment="1">
      <alignment horizontal="center"/>
    </xf>
    <xf numFmtId="0" fontId="3" fillId="11" borderId="10" xfId="0" applyFont="1" applyFill="1" applyBorder="1"/>
    <xf numFmtId="1" fontId="3" fillId="11" borderId="10" xfId="0" applyNumberFormat="1" applyFont="1" applyFill="1" applyBorder="1" applyAlignment="1">
      <alignment horizontal="center"/>
    </xf>
    <xf numFmtId="9" fontId="3" fillId="11" borderId="8" xfId="3" applyFont="1" applyFill="1" applyBorder="1" applyAlignment="1">
      <alignment horizontal="center"/>
    </xf>
    <xf numFmtId="1" fontId="0" fillId="11" borderId="10" xfId="0" applyNumberFormat="1" applyFill="1" applyBorder="1" applyAlignment="1">
      <alignment horizontal="center"/>
    </xf>
    <xf numFmtId="9" fontId="0" fillId="11" borderId="8" xfId="0" applyNumberFormat="1" applyFill="1" applyBorder="1" applyAlignment="1">
      <alignment horizontal="center"/>
    </xf>
    <xf numFmtId="1" fontId="0" fillId="11" borderId="14" xfId="0" applyNumberFormat="1" applyFill="1" applyBorder="1" applyAlignment="1">
      <alignment horizontal="center"/>
    </xf>
    <xf numFmtId="1" fontId="0" fillId="11" borderId="0" xfId="0" applyNumberFormat="1" applyFill="1" applyAlignment="1">
      <alignment horizontal="center"/>
    </xf>
    <xf numFmtId="1" fontId="0" fillId="11" borderId="8" xfId="0" applyNumberFormat="1" applyFill="1" applyBorder="1" applyAlignment="1">
      <alignment horizontal="center"/>
    </xf>
    <xf numFmtId="9" fontId="0" fillId="11" borderId="10" xfId="0" applyNumberFormat="1" applyFill="1" applyBorder="1" applyAlignment="1">
      <alignment horizontal="center"/>
    </xf>
    <xf numFmtId="1" fontId="17" fillId="11" borderId="5" xfId="0" applyNumberFormat="1" applyFont="1" applyFill="1" applyBorder="1" applyAlignment="1">
      <alignment horizontal="center"/>
    </xf>
    <xf numFmtId="9" fontId="17" fillId="11" borderId="5" xfId="0" applyNumberFormat="1" applyFont="1" applyFill="1" applyBorder="1" applyAlignment="1">
      <alignment horizontal="center"/>
    </xf>
    <xf numFmtId="1" fontId="3" fillId="11" borderId="5" xfId="0" applyNumberFormat="1" applyFont="1" applyFill="1" applyBorder="1" applyAlignment="1">
      <alignment horizontal="center"/>
    </xf>
    <xf numFmtId="9" fontId="3" fillId="11" borderId="5" xfId="0" applyNumberFormat="1" applyFont="1" applyFill="1" applyBorder="1" applyAlignment="1">
      <alignment horizontal="center"/>
    </xf>
    <xf numFmtId="1" fontId="3" fillId="11" borderId="11" xfId="0" applyNumberFormat="1" applyFont="1" applyFill="1" applyBorder="1" applyAlignment="1">
      <alignment horizontal="center"/>
    </xf>
    <xf numFmtId="9" fontId="3" fillId="11" borderId="8" xfId="0" applyNumberFormat="1" applyFont="1" applyFill="1" applyBorder="1" applyAlignment="1">
      <alignment horizontal="center"/>
    </xf>
    <xf numFmtId="1" fontId="3" fillId="11" borderId="0" xfId="0" applyNumberFormat="1" applyFont="1" applyFill="1" applyAlignment="1">
      <alignment horizontal="center"/>
    </xf>
    <xf numFmtId="1" fontId="3" fillId="11" borderId="12" xfId="0" applyNumberFormat="1" applyFont="1" applyFill="1" applyBorder="1" applyAlignment="1">
      <alignment horizontal="center"/>
    </xf>
    <xf numFmtId="1" fontId="3" fillId="11" borderId="8" xfId="0" applyNumberFormat="1" applyFont="1" applyFill="1" applyBorder="1" applyAlignment="1">
      <alignment horizontal="center"/>
    </xf>
    <xf numFmtId="9" fontId="3" fillId="2" borderId="8" xfId="0" applyNumberFormat="1" applyFont="1" applyFill="1" applyBorder="1" applyAlignment="1">
      <alignment horizontal="center"/>
    </xf>
    <xf numFmtId="9" fontId="3" fillId="10" borderId="8" xfId="0" applyNumberFormat="1" applyFont="1" applyFill="1" applyBorder="1" applyAlignment="1">
      <alignment horizontal="center"/>
    </xf>
    <xf numFmtId="0" fontId="3" fillId="11" borderId="11" xfId="0" applyFont="1" applyFill="1" applyBorder="1"/>
    <xf numFmtId="9" fontId="3" fillId="11" borderId="5" xfId="3" applyFont="1" applyFill="1" applyBorder="1" applyAlignment="1">
      <alignment horizontal="center"/>
    </xf>
    <xf numFmtId="1" fontId="0" fillId="11" borderId="5" xfId="0" applyNumberFormat="1" applyFill="1" applyBorder="1" applyAlignment="1">
      <alignment horizontal="center"/>
    </xf>
    <xf numFmtId="9" fontId="0" fillId="11" borderId="5" xfId="0" applyNumberFormat="1" applyFill="1" applyBorder="1" applyAlignment="1">
      <alignment horizontal="center"/>
    </xf>
    <xf numFmtId="9" fontId="0" fillId="11" borderId="11" xfId="0" applyNumberFormat="1" applyFill="1" applyBorder="1" applyAlignment="1">
      <alignment horizontal="center"/>
    </xf>
    <xf numFmtId="0" fontId="9" fillId="12" borderId="10" xfId="0" applyFont="1" applyFill="1" applyBorder="1"/>
    <xf numFmtId="1" fontId="9" fillId="12" borderId="8" xfId="0" applyNumberFormat="1" applyFont="1" applyFill="1" applyBorder="1" applyAlignment="1">
      <alignment horizontal="center"/>
    </xf>
    <xf numFmtId="9" fontId="9" fillId="12" borderId="8" xfId="3" applyFont="1" applyFill="1" applyBorder="1" applyAlignment="1">
      <alignment horizontal="center"/>
    </xf>
    <xf numFmtId="1" fontId="0" fillId="12" borderId="8" xfId="0" applyNumberFormat="1" applyFill="1" applyBorder="1" applyAlignment="1">
      <alignment horizontal="center"/>
    </xf>
    <xf numFmtId="9" fontId="0" fillId="12" borderId="8" xfId="0" applyNumberFormat="1" applyFill="1" applyBorder="1" applyAlignment="1">
      <alignment horizontal="center"/>
    </xf>
    <xf numFmtId="9" fontId="0" fillId="12" borderId="10" xfId="0" applyNumberFormat="1" applyFill="1" applyBorder="1" applyAlignment="1">
      <alignment horizontal="center"/>
    </xf>
    <xf numFmtId="9" fontId="9" fillId="12" borderId="8" xfId="0" applyNumberFormat="1" applyFont="1" applyFill="1" applyBorder="1" applyAlignment="1">
      <alignment horizontal="center"/>
    </xf>
    <xf numFmtId="1" fontId="9" fillId="12" borderId="10" xfId="0" applyNumberFormat="1" applyFont="1" applyFill="1" applyBorder="1" applyAlignment="1">
      <alignment horizontal="center"/>
    </xf>
    <xf numFmtId="1" fontId="9" fillId="12" borderId="14" xfId="0" applyNumberFormat="1" applyFont="1" applyFill="1" applyBorder="1" applyAlignment="1">
      <alignment horizontal="center"/>
    </xf>
    <xf numFmtId="1" fontId="9" fillId="12" borderId="9" xfId="0" applyNumberFormat="1" applyFont="1" applyFill="1" applyBorder="1" applyAlignment="1">
      <alignment horizontal="center"/>
    </xf>
    <xf numFmtId="1" fontId="5" fillId="0" borderId="0" xfId="0" applyNumberFormat="1" applyFont="1"/>
    <xf numFmtId="9" fontId="0" fillId="0" borderId="0" xfId="3" applyFont="1" applyFill="1" applyBorder="1"/>
    <xf numFmtId="1" fontId="17" fillId="0" borderId="0" xfId="0" applyNumberFormat="1" applyFont="1"/>
    <xf numFmtId="9" fontId="3" fillId="0" borderId="0" xfId="3" applyFont="1" applyFill="1" applyBorder="1"/>
    <xf numFmtId="1" fontId="9" fillId="0" borderId="0" xfId="0" applyNumberFormat="1" applyFont="1"/>
    <xf numFmtId="9" fontId="9" fillId="0" borderId="0" xfId="3" applyFont="1" applyFill="1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5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6" fontId="0" fillId="0" borderId="15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3" xfId="0" applyBorder="1"/>
    <xf numFmtId="0" fontId="0" fillId="0" borderId="4" xfId="0" applyBorder="1"/>
    <xf numFmtId="168" fontId="0" fillId="9" borderId="5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vertical="center"/>
    </xf>
    <xf numFmtId="0" fontId="5" fillId="0" borderId="0" xfId="0" applyFont="1"/>
    <xf numFmtId="0" fontId="17" fillId="0" borderId="0" xfId="0" applyFont="1"/>
    <xf numFmtId="0" fontId="16" fillId="0" borderId="0" xfId="0" applyFont="1"/>
    <xf numFmtId="1" fontId="16" fillId="0" borderId="0" xfId="0" applyNumberFormat="1" applyFont="1"/>
    <xf numFmtId="3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horizontal="right" wrapText="1"/>
    </xf>
    <xf numFmtId="166" fontId="14" fillId="0" borderId="0" xfId="0" applyNumberFormat="1" applyFont="1"/>
    <xf numFmtId="0" fontId="0" fillId="0" borderId="15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13" borderId="0" xfId="0" applyFill="1" applyAlignment="1">
      <alignment horizontal="center" wrapText="1"/>
    </xf>
    <xf numFmtId="0" fontId="0" fillId="7" borderId="0" xfId="0" applyFill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0">
    <cellStyle name="Date" xfId="5" xr:uid="{84F5D4D3-A9B7-4343-81E7-50CA4DB1EB33}"/>
    <cellStyle name="En-tête 1" xfId="6" xr:uid="{3C416207-06AD-4415-84BE-59E81AA79873}"/>
    <cellStyle name="En-tête 2" xfId="7" xr:uid="{8F6E8C07-71C8-481A-B083-B1C4D1C9F903}"/>
    <cellStyle name="Financier0" xfId="8" xr:uid="{4B4A1252-ECB5-4BE3-9846-6A5C4564BB89}"/>
    <cellStyle name="Milliers" xfId="1" builtinId="3"/>
    <cellStyle name="Milliers 2" xfId="2" xr:uid="{00000000-0005-0000-0000-000001000000}"/>
    <cellStyle name="Milliers 2 2" xfId="13" xr:uid="{6857E408-E134-4FE0-B313-267D620EF52D}"/>
    <cellStyle name="Monétaire0" xfId="9" xr:uid="{B31AF500-0558-4F2A-9E36-33E19EE0E51F}"/>
    <cellStyle name="Normal" xfId="0" builtinId="0"/>
    <cellStyle name="Normal 2" xfId="4" xr:uid="{3C253163-20CD-4636-911B-2E25340A674C}"/>
    <cellStyle name="Normal 3" xfId="11" xr:uid="{FBFF6675-350E-4817-A649-706123D97318}"/>
    <cellStyle name="Normal 4" xfId="14" xr:uid="{2FAB3889-E9BF-4786-9968-9FC5607E9DDA}"/>
    <cellStyle name="Normal 5" xfId="15" xr:uid="{C8D4973B-F5DB-481B-BD53-D9390FAA1E18}"/>
    <cellStyle name="Normal 6" xfId="16" xr:uid="{42B6A98E-48BB-4E77-AFF0-E44B9EF7C317}"/>
    <cellStyle name="Normal 7" xfId="17" xr:uid="{135CD10F-E07C-4A4E-97BD-C3DF5042E5E2}"/>
    <cellStyle name="Normal 7 2" xfId="19" xr:uid="{4B65B59A-FA05-4BA0-959D-49290B7D070F}"/>
    <cellStyle name="Normal 8" xfId="18" xr:uid="{F80BA281-865E-4446-98ED-05F4267C3811}"/>
    <cellStyle name="Pourcentage" xfId="3" builtinId="5"/>
    <cellStyle name="Pourcentage 2" xfId="12" xr:uid="{52C8E39A-830B-4D3B-8F6A-428B9355C0DD}"/>
    <cellStyle name="Virgule fixe" xfId="10" xr:uid="{8725B321-A0F3-454A-908D-E3FB6E258820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1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MILC (Marge IPAMPA Lait de chèvre sur Coût total indicé)</a:t>
            </a:r>
            <a:endParaRPr lang="fr-FR" sz="1600" b="1">
              <a:effectLst/>
            </a:endParaRPr>
          </a:p>
          <a:p>
            <a:pPr>
              <a:defRPr sz="1600"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disponible: septembre 2024</a:t>
            </a:r>
            <a:endParaRPr lang="fr-FR" sz="130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 sz="1600"/>
            </a:pPr>
            <a:endParaRPr lang="fr-FR" sz="1600"/>
          </a:p>
        </c:rich>
      </c:tx>
      <c:layout>
        <c:manualLayout>
          <c:xMode val="edge"/>
          <c:yMode val="edge"/>
          <c:x val="0.23383187193237739"/>
          <c:y val="3.3577108872123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9.9836559417760873E-2"/>
          <c:y val="0.2323550365027901"/>
          <c:w val="0.68957977777777779"/>
          <c:h val="0.6103385185185185"/>
        </c:manualLayout>
      </c:layout>
      <c:lineChart>
        <c:grouping val="standard"/>
        <c:varyColors val="0"/>
        <c:ser>
          <c:idx val="0"/>
          <c:order val="0"/>
          <c:tx>
            <c:strRef>
              <c:f>'Données '!$B$31</c:f>
              <c:strCache>
                <c:ptCount val="1"/>
                <c:pt idx="0">
                  <c:v>MILC 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'!$Q$31:$IG$31</c:f>
              <c:numCache>
                <c:formatCode>0</c:formatCode>
                <c:ptCount val="213"/>
                <c:pt idx="0">
                  <c:v>101.86592156152518</c:v>
                </c:pt>
                <c:pt idx="1">
                  <c:v>89.610079975825983</c:v>
                </c:pt>
                <c:pt idx="2">
                  <c:v>67.88439193327207</c:v>
                </c:pt>
                <c:pt idx="3">
                  <c:v>47.404755090877465</c:v>
                </c:pt>
                <c:pt idx="4">
                  <c:v>39.255945858329824</c:v>
                </c:pt>
                <c:pt idx="5">
                  <c:v>35.399131520467542</c:v>
                </c:pt>
                <c:pt idx="6">
                  <c:v>43.094885521444375</c:v>
                </c:pt>
                <c:pt idx="7">
                  <c:v>54.335184767934294</c:v>
                </c:pt>
                <c:pt idx="8">
                  <c:v>74.058193801854785</c:v>
                </c:pt>
                <c:pt idx="9">
                  <c:v>99.614592191515811</c:v>
                </c:pt>
                <c:pt idx="10">
                  <c:v>119.88321506293482</c:v>
                </c:pt>
                <c:pt idx="11">
                  <c:v>114.40599160268386</c:v>
                </c:pt>
                <c:pt idx="12">
                  <c:v>100.89471265875021</c:v>
                </c:pt>
                <c:pt idx="13">
                  <c:v>87.483156684028856</c:v>
                </c:pt>
                <c:pt idx="14">
                  <c:v>66.889718370521166</c:v>
                </c:pt>
                <c:pt idx="15">
                  <c:v>51.678452902502698</c:v>
                </c:pt>
                <c:pt idx="16">
                  <c:v>37.569299605141708</c:v>
                </c:pt>
                <c:pt idx="17">
                  <c:v>32.369590802734827</c:v>
                </c:pt>
                <c:pt idx="18">
                  <c:v>42.358543804602768</c:v>
                </c:pt>
                <c:pt idx="19">
                  <c:v>55.507103736386178</c:v>
                </c:pt>
                <c:pt idx="20">
                  <c:v>81.442964891069593</c:v>
                </c:pt>
                <c:pt idx="21">
                  <c:v>114.41622154494489</c:v>
                </c:pt>
                <c:pt idx="22">
                  <c:v>130.21353024201434</c:v>
                </c:pt>
                <c:pt idx="23">
                  <c:v>131.34011607807057</c:v>
                </c:pt>
                <c:pt idx="24">
                  <c:v>113.70072064825274</c:v>
                </c:pt>
                <c:pt idx="25">
                  <c:v>98.53405824329235</c:v>
                </c:pt>
                <c:pt idx="26">
                  <c:v>81.539394665923354</c:v>
                </c:pt>
                <c:pt idx="27">
                  <c:v>65.833199103964176</c:v>
                </c:pt>
                <c:pt idx="28">
                  <c:v>61.491045933824751</c:v>
                </c:pt>
                <c:pt idx="29">
                  <c:v>57.997908436680298</c:v>
                </c:pt>
                <c:pt idx="30">
                  <c:v>69.675463009548281</c:v>
                </c:pt>
                <c:pt idx="31">
                  <c:v>80.892479894147328</c:v>
                </c:pt>
                <c:pt idx="32">
                  <c:v>104.76032721390904</c:v>
                </c:pt>
                <c:pt idx="33">
                  <c:v>134.50088605429082</c:v>
                </c:pt>
                <c:pt idx="34">
                  <c:v>147.21845555852818</c:v>
                </c:pt>
                <c:pt idx="35">
                  <c:v>147.90799965416551</c:v>
                </c:pt>
                <c:pt idx="36">
                  <c:v>128.07273034115477</c:v>
                </c:pt>
                <c:pt idx="37">
                  <c:v>113.66210422324848</c:v>
                </c:pt>
                <c:pt idx="38">
                  <c:v>92.827587657824168</c:v>
                </c:pt>
                <c:pt idx="39">
                  <c:v>64.465071522159064</c:v>
                </c:pt>
                <c:pt idx="40">
                  <c:v>58.00423520291811</c:v>
                </c:pt>
                <c:pt idx="41">
                  <c:v>51.749145540113808</c:v>
                </c:pt>
                <c:pt idx="42">
                  <c:v>58.217644117174309</c:v>
                </c:pt>
                <c:pt idx="43">
                  <c:v>67.3145946515655</c:v>
                </c:pt>
                <c:pt idx="44">
                  <c:v>88.488657376118198</c:v>
                </c:pt>
                <c:pt idx="45">
                  <c:v>115.70804318542064</c:v>
                </c:pt>
                <c:pt idx="46">
                  <c:v>124.34167283765991</c:v>
                </c:pt>
                <c:pt idx="47">
                  <c:v>126.49230208580292</c:v>
                </c:pt>
                <c:pt idx="48">
                  <c:v>94.155834617780357</c:v>
                </c:pt>
                <c:pt idx="49">
                  <c:v>74.307164054923106</c:v>
                </c:pt>
                <c:pt idx="50">
                  <c:v>54.094061907385949</c:v>
                </c:pt>
                <c:pt idx="51">
                  <c:v>33.262764308180394</c:v>
                </c:pt>
                <c:pt idx="52">
                  <c:v>26.50552392536321</c:v>
                </c:pt>
                <c:pt idx="53">
                  <c:v>22.992009543303588</c:v>
                </c:pt>
                <c:pt idx="54">
                  <c:v>35.222757788392009</c:v>
                </c:pt>
                <c:pt idx="55">
                  <c:v>43.667696789858439</c:v>
                </c:pt>
                <c:pt idx="56">
                  <c:v>66.493113383710991</c:v>
                </c:pt>
                <c:pt idx="57">
                  <c:v>94.092531911601881</c:v>
                </c:pt>
                <c:pt idx="58">
                  <c:v>104.43353827104474</c:v>
                </c:pt>
                <c:pt idx="59">
                  <c:v>104.78566256152448</c:v>
                </c:pt>
                <c:pt idx="60">
                  <c:v>83.536144106999032</c:v>
                </c:pt>
                <c:pt idx="61">
                  <c:v>72.777910894910093</c:v>
                </c:pt>
                <c:pt idx="62">
                  <c:v>49.811482204518292</c:v>
                </c:pt>
                <c:pt idx="63">
                  <c:v>36.666702895789257</c:v>
                </c:pt>
                <c:pt idx="64">
                  <c:v>25.246822008011836</c:v>
                </c:pt>
                <c:pt idx="65">
                  <c:v>17.540374189720612</c:v>
                </c:pt>
                <c:pt idx="66">
                  <c:v>25.049126113005691</c:v>
                </c:pt>
                <c:pt idx="67">
                  <c:v>25.582665799297338</c:v>
                </c:pt>
                <c:pt idx="68">
                  <c:v>49.096298023218878</c:v>
                </c:pt>
                <c:pt idx="69">
                  <c:v>75.303991220041922</c:v>
                </c:pt>
                <c:pt idx="70">
                  <c:v>90.033515081433777</c:v>
                </c:pt>
                <c:pt idx="71">
                  <c:v>89.406255739469529</c:v>
                </c:pt>
                <c:pt idx="72">
                  <c:v>80.533784571484276</c:v>
                </c:pt>
                <c:pt idx="73">
                  <c:v>67.750466483754195</c:v>
                </c:pt>
                <c:pt idx="74">
                  <c:v>50.434787426315765</c:v>
                </c:pt>
                <c:pt idx="75">
                  <c:v>36.857586209614773</c:v>
                </c:pt>
                <c:pt idx="76">
                  <c:v>33.713329355676755</c:v>
                </c:pt>
                <c:pt idx="77">
                  <c:v>28.101691566745238</c:v>
                </c:pt>
                <c:pt idx="78">
                  <c:v>44.863470131064474</c:v>
                </c:pt>
                <c:pt idx="79">
                  <c:v>55.115379378863942</c:v>
                </c:pt>
                <c:pt idx="80">
                  <c:v>83.519333213397303</c:v>
                </c:pt>
                <c:pt idx="81">
                  <c:v>109.27449919293782</c:v>
                </c:pt>
                <c:pt idx="82">
                  <c:v>126.22907805244445</c:v>
                </c:pt>
                <c:pt idx="83">
                  <c:v>129.56010159671496</c:v>
                </c:pt>
                <c:pt idx="84">
                  <c:v>110.30324980724504</c:v>
                </c:pt>
                <c:pt idx="85">
                  <c:v>92.09812468835176</c:v>
                </c:pt>
                <c:pt idx="86">
                  <c:v>71.687272675403378</c:v>
                </c:pt>
                <c:pt idx="87">
                  <c:v>51.449340944766682</c:v>
                </c:pt>
                <c:pt idx="88">
                  <c:v>47.508706350927689</c:v>
                </c:pt>
                <c:pt idx="89">
                  <c:v>40.63463729955388</c:v>
                </c:pt>
                <c:pt idx="90">
                  <c:v>59.796081432679486</c:v>
                </c:pt>
                <c:pt idx="91">
                  <c:v>73.597496576990991</c:v>
                </c:pt>
                <c:pt idx="92">
                  <c:v>96.396972706887823</c:v>
                </c:pt>
                <c:pt idx="93">
                  <c:v>127.12779916470069</c:v>
                </c:pt>
                <c:pt idx="94">
                  <c:v>139.38363740335453</c:v>
                </c:pt>
                <c:pt idx="95">
                  <c:v>137.1879059507543</c:v>
                </c:pt>
                <c:pt idx="96">
                  <c:v>128.42379084584778</c:v>
                </c:pt>
                <c:pt idx="97">
                  <c:v>108.64916643222054</c:v>
                </c:pt>
                <c:pt idx="98">
                  <c:v>85.489092055981658</c:v>
                </c:pt>
                <c:pt idx="99">
                  <c:v>64.258967040240861</c:v>
                </c:pt>
                <c:pt idx="100">
                  <c:v>58.549462546417345</c:v>
                </c:pt>
                <c:pt idx="101">
                  <c:v>55.084071854775161</c:v>
                </c:pt>
                <c:pt idx="102">
                  <c:v>66.662108428055234</c:v>
                </c:pt>
                <c:pt idx="103">
                  <c:v>82.089891125171832</c:v>
                </c:pt>
                <c:pt idx="104">
                  <c:v>110.6717908627995</c:v>
                </c:pt>
                <c:pt idx="105">
                  <c:v>145.69603417076613</c:v>
                </c:pt>
                <c:pt idx="106">
                  <c:v>148.51739998085517</c:v>
                </c:pt>
                <c:pt idx="107">
                  <c:v>145.90822465686884</c:v>
                </c:pt>
                <c:pt idx="108">
                  <c:v>132.30841494695864</c:v>
                </c:pt>
                <c:pt idx="109">
                  <c:v>114.72347059614097</c:v>
                </c:pt>
                <c:pt idx="110">
                  <c:v>98.264379023437343</c:v>
                </c:pt>
                <c:pt idx="111">
                  <c:v>78.51380142823804</c:v>
                </c:pt>
                <c:pt idx="112">
                  <c:v>71.507260659248118</c:v>
                </c:pt>
                <c:pt idx="113">
                  <c:v>65.388127628595171</c:v>
                </c:pt>
                <c:pt idx="114">
                  <c:v>76.484588403537046</c:v>
                </c:pt>
                <c:pt idx="115">
                  <c:v>94.633021436879631</c:v>
                </c:pt>
                <c:pt idx="116">
                  <c:v>115.78205370469871</c:v>
                </c:pt>
                <c:pt idx="117">
                  <c:v>150.49963230799875</c:v>
                </c:pt>
                <c:pt idx="118">
                  <c:v>157.63497901485906</c:v>
                </c:pt>
                <c:pt idx="119">
                  <c:v>153.66249391674808</c:v>
                </c:pt>
                <c:pt idx="120">
                  <c:v>142.59457987227003</c:v>
                </c:pt>
                <c:pt idx="121">
                  <c:v>118.21947123812053</c:v>
                </c:pt>
                <c:pt idx="122">
                  <c:v>99.26417581834275</c:v>
                </c:pt>
                <c:pt idx="123">
                  <c:v>77.658739259752096</c:v>
                </c:pt>
                <c:pt idx="124">
                  <c:v>71.121406816345711</c:v>
                </c:pt>
                <c:pt idx="125">
                  <c:v>64.773304476958401</c:v>
                </c:pt>
                <c:pt idx="126">
                  <c:v>74.681694362354975</c:v>
                </c:pt>
                <c:pt idx="127">
                  <c:v>89.927698349739117</c:v>
                </c:pt>
                <c:pt idx="128">
                  <c:v>119.92349342831137</c:v>
                </c:pt>
                <c:pt idx="129">
                  <c:v>147.12257974207984</c:v>
                </c:pt>
                <c:pt idx="130">
                  <c:v>162.71533113410808</c:v>
                </c:pt>
                <c:pt idx="131">
                  <c:v>161.21693611943743</c:v>
                </c:pt>
                <c:pt idx="132">
                  <c:v>136.66326350194865</c:v>
                </c:pt>
                <c:pt idx="133">
                  <c:v>119.80856397016289</c:v>
                </c:pt>
                <c:pt idx="134">
                  <c:v>99.777369532966716</c:v>
                </c:pt>
                <c:pt idx="135">
                  <c:v>76.263106732929486</c:v>
                </c:pt>
                <c:pt idx="136">
                  <c:v>69.658447185602228</c:v>
                </c:pt>
                <c:pt idx="137">
                  <c:v>59.353318273664939</c:v>
                </c:pt>
                <c:pt idx="138">
                  <c:v>71.342580451387406</c:v>
                </c:pt>
                <c:pt idx="139">
                  <c:v>82.187735193764468</c:v>
                </c:pt>
                <c:pt idx="140">
                  <c:v>108.59339091627487</c:v>
                </c:pt>
                <c:pt idx="141">
                  <c:v>138.62249952680179</c:v>
                </c:pt>
                <c:pt idx="142">
                  <c:v>154.03243448562017</c:v>
                </c:pt>
                <c:pt idx="143">
                  <c:v>146.96163248875192</c:v>
                </c:pt>
                <c:pt idx="144">
                  <c:v>133.54765462611738</c:v>
                </c:pt>
                <c:pt idx="145">
                  <c:v>110.79818157580596</c:v>
                </c:pt>
                <c:pt idx="146">
                  <c:v>90.953851869882442</c:v>
                </c:pt>
                <c:pt idx="147">
                  <c:v>74.17543948128889</c:v>
                </c:pt>
                <c:pt idx="148">
                  <c:v>73.830772525807831</c:v>
                </c:pt>
                <c:pt idx="149">
                  <c:v>60.510523194498099</c:v>
                </c:pt>
                <c:pt idx="150">
                  <c:v>72.289401040957117</c:v>
                </c:pt>
                <c:pt idx="151">
                  <c:v>86.649107228027162</c:v>
                </c:pt>
                <c:pt idx="152">
                  <c:v>114.40005418409706</c:v>
                </c:pt>
                <c:pt idx="153">
                  <c:v>143.92719778366757</c:v>
                </c:pt>
                <c:pt idx="154">
                  <c:v>161.2150589519035</c:v>
                </c:pt>
                <c:pt idx="155">
                  <c:v>156.45829472921926</c:v>
                </c:pt>
                <c:pt idx="156">
                  <c:v>137.58338315045501</c:v>
                </c:pt>
                <c:pt idx="157">
                  <c:v>115.27900052168862</c:v>
                </c:pt>
                <c:pt idx="158">
                  <c:v>102.64270452423645</c:v>
                </c:pt>
                <c:pt idx="159">
                  <c:v>83.427660234747933</c:v>
                </c:pt>
                <c:pt idx="160">
                  <c:v>76.804062270512262</c:v>
                </c:pt>
                <c:pt idx="161">
                  <c:v>71.125577632458032</c:v>
                </c:pt>
                <c:pt idx="162">
                  <c:v>88.350346901996943</c:v>
                </c:pt>
                <c:pt idx="163">
                  <c:v>96.79120695165696</c:v>
                </c:pt>
                <c:pt idx="164">
                  <c:v>124.79016046102426</c:v>
                </c:pt>
                <c:pt idx="165">
                  <c:v>163.02195379069883</c:v>
                </c:pt>
                <c:pt idx="166">
                  <c:v>168.34862554291266</c:v>
                </c:pt>
                <c:pt idx="167">
                  <c:v>166.86137514342681</c:v>
                </c:pt>
                <c:pt idx="168">
                  <c:v>148.48748234104895</c:v>
                </c:pt>
                <c:pt idx="169">
                  <c:v>120.25184172388698</c:v>
                </c:pt>
                <c:pt idx="170">
                  <c:v>99.619318724715143</c:v>
                </c:pt>
                <c:pt idx="171">
                  <c:v>82.737022149916427</c:v>
                </c:pt>
                <c:pt idx="172">
                  <c:v>73.692224398988046</c:v>
                </c:pt>
                <c:pt idx="173">
                  <c:v>62.29794415590991</c:v>
                </c:pt>
                <c:pt idx="174">
                  <c:v>78.258319995694507</c:v>
                </c:pt>
                <c:pt idx="175">
                  <c:v>89.680498955207355</c:v>
                </c:pt>
                <c:pt idx="176">
                  <c:v>112.23592550787933</c:v>
                </c:pt>
                <c:pt idx="177">
                  <c:v>148.43108089727349</c:v>
                </c:pt>
                <c:pt idx="178">
                  <c:v>154.56673165150448</c:v>
                </c:pt>
                <c:pt idx="179">
                  <c:v>152.0011382410697</c:v>
                </c:pt>
                <c:pt idx="180">
                  <c:v>125.20616892475829</c:v>
                </c:pt>
                <c:pt idx="181">
                  <c:v>100.07559259224689</c:v>
                </c:pt>
                <c:pt idx="182">
                  <c:v>70.882544020975303</c:v>
                </c:pt>
                <c:pt idx="183">
                  <c:v>50.744137807776056</c:v>
                </c:pt>
                <c:pt idx="184">
                  <c:v>31.295815465933611</c:v>
                </c:pt>
                <c:pt idx="185">
                  <c:v>22.524796388024814</c:v>
                </c:pt>
                <c:pt idx="186">
                  <c:v>59.441418703526466</c:v>
                </c:pt>
                <c:pt idx="187">
                  <c:v>71.03725913247807</c:v>
                </c:pt>
                <c:pt idx="188">
                  <c:v>101.28267006757697</c:v>
                </c:pt>
                <c:pt idx="189">
                  <c:v>130.06083031722113</c:v>
                </c:pt>
                <c:pt idx="190">
                  <c:v>144.42382434248097</c:v>
                </c:pt>
                <c:pt idx="191">
                  <c:v>154.7280932195917</c:v>
                </c:pt>
                <c:pt idx="192">
                  <c:v>132.71011898520175</c:v>
                </c:pt>
                <c:pt idx="193">
                  <c:v>116.4580094569381</c:v>
                </c:pt>
                <c:pt idx="194">
                  <c:v>101.35038062845037</c:v>
                </c:pt>
                <c:pt idx="195">
                  <c:v>85.034834289194535</c:v>
                </c:pt>
                <c:pt idx="196">
                  <c:v>77.149053974046737</c:v>
                </c:pt>
                <c:pt idx="197">
                  <c:v>71.481385904193502</c:v>
                </c:pt>
                <c:pt idx="198">
                  <c:v>92.333566355481977</c:v>
                </c:pt>
                <c:pt idx="199">
                  <c:v>101.36048890569808</c:v>
                </c:pt>
                <c:pt idx="200">
                  <c:v>127.19308694043048</c:v>
                </c:pt>
                <c:pt idx="201">
                  <c:v>161.04557382532789</c:v>
                </c:pt>
                <c:pt idx="202">
                  <c:v>179.50459168531486</c:v>
                </c:pt>
                <c:pt idx="203">
                  <c:v>185.90873653298001</c:v>
                </c:pt>
                <c:pt idx="204">
                  <c:v>172.3781706060681</c:v>
                </c:pt>
                <c:pt idx="205">
                  <c:v>147.51727017901052</c:v>
                </c:pt>
                <c:pt idx="206">
                  <c:v>120.85335258479711</c:v>
                </c:pt>
                <c:pt idx="207">
                  <c:v>103.41667137511007</c:v>
                </c:pt>
                <c:pt idx="208">
                  <c:v>96.408214977075062</c:v>
                </c:pt>
                <c:pt idx="209">
                  <c:v>92.469488610011439</c:v>
                </c:pt>
                <c:pt idx="210">
                  <c:v>105.97420212067617</c:v>
                </c:pt>
                <c:pt idx="211">
                  <c:v>116.0238406811211</c:v>
                </c:pt>
                <c:pt idx="212">
                  <c:v>148.41981436476746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E72-4C93-AD90-CEC6F9A1C417}"/>
            </c:ext>
          </c:extLst>
        </c:ser>
        <c:ser>
          <c:idx val="2"/>
          <c:order val="1"/>
          <c:tx>
            <c:strRef>
              <c:f>'Données '!$B$32</c:f>
              <c:strCache>
                <c:ptCount val="1"/>
                <c:pt idx="0">
                  <c:v>MILC (moyenne pondérée 12 mois)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'!$Q$32:$IE$32</c:f>
              <c:numCache>
                <c:formatCode>0</c:formatCode>
                <c:ptCount val="211"/>
                <c:pt idx="0">
                  <c:v>83.804073491014123</c:v>
                </c:pt>
                <c:pt idx="1">
                  <c:v>83.252809462911316</c:v>
                </c:pt>
                <c:pt idx="2">
                  <c:v>82.663953233291934</c:v>
                </c:pt>
                <c:pt idx="3">
                  <c:v>82.182847324537747</c:v>
                </c:pt>
                <c:pt idx="4">
                  <c:v>81.485087055936404</c:v>
                </c:pt>
                <c:pt idx="5">
                  <c:v>80.866912166601367</c:v>
                </c:pt>
                <c:pt idx="6">
                  <c:v>80.68699428832835</c:v>
                </c:pt>
                <c:pt idx="7">
                  <c:v>80.071916459402971</c:v>
                </c:pt>
                <c:pt idx="8">
                  <c:v>79.498355262115922</c:v>
                </c:pt>
                <c:pt idx="9">
                  <c:v>78.631971860425693</c:v>
                </c:pt>
                <c:pt idx="10">
                  <c:v>78.452550231614879</c:v>
                </c:pt>
                <c:pt idx="11">
                  <c:v>78.065667349162638</c:v>
                </c:pt>
                <c:pt idx="12">
                  <c:v>77.980172287715604</c:v>
                </c:pt>
                <c:pt idx="13">
                  <c:v>77.792940233925876</c:v>
                </c:pt>
                <c:pt idx="14">
                  <c:v>77.705379589532896</c:v>
                </c:pt>
                <c:pt idx="15">
                  <c:v>78.081591191349204</c:v>
                </c:pt>
                <c:pt idx="16">
                  <c:v>77.933116517523757</c:v>
                </c:pt>
                <c:pt idx="17">
                  <c:v>77.666427477628275</c:v>
                </c:pt>
                <c:pt idx="18">
                  <c:v>77.601607663736999</c:v>
                </c:pt>
                <c:pt idx="19">
                  <c:v>77.704771137560712</c:v>
                </c:pt>
                <c:pt idx="20">
                  <c:v>78.354849052045665</c:v>
                </c:pt>
                <c:pt idx="21">
                  <c:v>79.657829499890383</c:v>
                </c:pt>
                <c:pt idx="22">
                  <c:v>80.567202270753384</c:v>
                </c:pt>
                <c:pt idx="23">
                  <c:v>82.057905257967903</c:v>
                </c:pt>
                <c:pt idx="24">
                  <c:v>83.185212098778663</c:v>
                </c:pt>
                <c:pt idx="25">
                  <c:v>84.158017748681104</c:v>
                </c:pt>
                <c:pt idx="26">
                  <c:v>85.447621840526665</c:v>
                </c:pt>
                <c:pt idx="27">
                  <c:v>86.693657469734973</c:v>
                </c:pt>
                <c:pt idx="28">
                  <c:v>88.799477511591135</c:v>
                </c:pt>
                <c:pt idx="29">
                  <c:v>91.055526220205095</c:v>
                </c:pt>
                <c:pt idx="30">
                  <c:v>93.460221728348785</c:v>
                </c:pt>
                <c:pt idx="31">
                  <c:v>95.69488441344599</c:v>
                </c:pt>
                <c:pt idx="32">
                  <c:v>97.747500816445807</c:v>
                </c:pt>
                <c:pt idx="33">
                  <c:v>99.515544356269757</c:v>
                </c:pt>
                <c:pt idx="34">
                  <c:v>101.01247990812142</c:v>
                </c:pt>
                <c:pt idx="35">
                  <c:v>102.47094288178175</c:v>
                </c:pt>
                <c:pt idx="36">
                  <c:v>103.73610411362606</c:v>
                </c:pt>
                <c:pt idx="37">
                  <c:v>105.06781886308454</c:v>
                </c:pt>
                <c:pt idx="38">
                  <c:v>106.06151316583619</c:v>
                </c:pt>
                <c:pt idx="39">
                  <c:v>105.94107754035984</c:v>
                </c:pt>
                <c:pt idx="40">
                  <c:v>105.63413523696715</c:v>
                </c:pt>
                <c:pt idx="41">
                  <c:v>105.0840595876565</c:v>
                </c:pt>
                <c:pt idx="42">
                  <c:v>104.07543319692397</c:v>
                </c:pt>
                <c:pt idx="43">
                  <c:v>102.88017836573441</c:v>
                </c:pt>
                <c:pt idx="44">
                  <c:v>101.44779094768872</c:v>
                </c:pt>
                <c:pt idx="45">
                  <c:v>99.793465857330744</c:v>
                </c:pt>
                <c:pt idx="46">
                  <c:v>97.779633468805301</c:v>
                </c:pt>
                <c:pt idx="47">
                  <c:v>95.894419716843004</c:v>
                </c:pt>
                <c:pt idx="48">
                  <c:v>92.908731389975841</c:v>
                </c:pt>
                <c:pt idx="49">
                  <c:v>89.444334576556884</c:v>
                </c:pt>
                <c:pt idx="50">
                  <c:v>86.034640581130631</c:v>
                </c:pt>
                <c:pt idx="51">
                  <c:v>83.287916199869031</c:v>
                </c:pt>
                <c:pt idx="52">
                  <c:v>80.515099508749003</c:v>
                </c:pt>
                <c:pt idx="53">
                  <c:v>77.983622395982607</c:v>
                </c:pt>
                <c:pt idx="54">
                  <c:v>75.959393402579636</c:v>
                </c:pt>
                <c:pt idx="55">
                  <c:v>73.877768141584369</c:v>
                </c:pt>
                <c:pt idx="56">
                  <c:v>71.941510782513546</c:v>
                </c:pt>
                <c:pt idx="57">
                  <c:v>70.038707524341831</c:v>
                </c:pt>
                <c:pt idx="58">
                  <c:v>68.286203832080915</c:v>
                </c:pt>
                <c:pt idx="59">
                  <c:v>66.375378597020074</c:v>
                </c:pt>
                <c:pt idx="60">
                  <c:v>65.440532252248858</c:v>
                </c:pt>
                <c:pt idx="61">
                  <c:v>65.305912818149906</c:v>
                </c:pt>
                <c:pt idx="62">
                  <c:v>64.928919347638512</c:v>
                </c:pt>
                <c:pt idx="63">
                  <c:v>65.228566455359868</c:v>
                </c:pt>
                <c:pt idx="64">
                  <c:v>65.117763519492939</c:v>
                </c:pt>
                <c:pt idx="65">
                  <c:v>64.6378586316671</c:v>
                </c:pt>
                <c:pt idx="66">
                  <c:v>63.742278635703286</c:v>
                </c:pt>
                <c:pt idx="67">
                  <c:v>62.150261891012363</c:v>
                </c:pt>
                <c:pt idx="68">
                  <c:v>60.618828443502366</c:v>
                </c:pt>
                <c:pt idx="69">
                  <c:v>58.964882071783087</c:v>
                </c:pt>
                <c:pt idx="70">
                  <c:v>57.69725482504159</c:v>
                </c:pt>
                <c:pt idx="71">
                  <c:v>56.343412899257565</c:v>
                </c:pt>
                <c:pt idx="72">
                  <c:v>56.079116606007261</c:v>
                </c:pt>
                <c:pt idx="73">
                  <c:v>55.636553046689009</c:v>
                </c:pt>
                <c:pt idx="74">
                  <c:v>55.691422311257696</c:v>
                </c:pt>
                <c:pt idx="75">
                  <c:v>55.708225679305649</c:v>
                </c:pt>
                <c:pt idx="76">
                  <c:v>56.453528326205557</c:v>
                </c:pt>
                <c:pt idx="77">
                  <c:v>57.383236111555398</c:v>
                </c:pt>
                <c:pt idx="78">
                  <c:v>59.12748346608192</c:v>
                </c:pt>
                <c:pt idx="79">
                  <c:v>61.727234307502563</c:v>
                </c:pt>
                <c:pt idx="80">
                  <c:v>64.757477852810965</c:v>
                </c:pt>
                <c:pt idx="81">
                  <c:v>67.747885640706542</c:v>
                </c:pt>
                <c:pt idx="82">
                  <c:v>70.934163970195698</c:v>
                </c:pt>
                <c:pt idx="83">
                  <c:v>74.468888074447278</c:v>
                </c:pt>
                <c:pt idx="84">
                  <c:v>77.08948005245162</c:v>
                </c:pt>
                <c:pt idx="85">
                  <c:v>79.232792915778262</c:v>
                </c:pt>
                <c:pt idx="86">
                  <c:v>81.103639164286392</c:v>
                </c:pt>
                <c:pt idx="87">
                  <c:v>82.388144448513458</c:v>
                </c:pt>
                <c:pt idx="88">
                  <c:v>83.602544976067108</c:v>
                </c:pt>
                <c:pt idx="89">
                  <c:v>84.705814275265311</c:v>
                </c:pt>
                <c:pt idx="90">
                  <c:v>86.020325002205112</c:v>
                </c:pt>
                <c:pt idx="91">
                  <c:v>87.647297058383316</c:v>
                </c:pt>
                <c:pt idx="92">
                  <c:v>88.780909586690811</c:v>
                </c:pt>
                <c:pt idx="93">
                  <c:v>90.352527159139015</c:v>
                </c:pt>
                <c:pt idx="94">
                  <c:v>91.51051681183084</c:v>
                </c:pt>
                <c:pt idx="95">
                  <c:v>92.181988829943208</c:v>
                </c:pt>
                <c:pt idx="96">
                  <c:v>93.777131507407844</c:v>
                </c:pt>
                <c:pt idx="97">
                  <c:v>95.23411190252412</c:v>
                </c:pt>
                <c:pt idx="98">
                  <c:v>96.449079550218372</c:v>
                </c:pt>
                <c:pt idx="99">
                  <c:v>97.576704891190644</c:v>
                </c:pt>
                <c:pt idx="100">
                  <c:v>98.548617449507148</c:v>
                </c:pt>
                <c:pt idx="101">
                  <c:v>99.820594355448463</c:v>
                </c:pt>
                <c:pt idx="102">
                  <c:v>100.42500747212182</c:v>
                </c:pt>
                <c:pt idx="103">
                  <c:v>101.17258895706827</c:v>
                </c:pt>
                <c:pt idx="104">
                  <c:v>102.42919446377104</c:v>
                </c:pt>
                <c:pt idx="105">
                  <c:v>104.06374742994737</c:v>
                </c:pt>
                <c:pt idx="106">
                  <c:v>104.86778823988573</c:v>
                </c:pt>
                <c:pt idx="107">
                  <c:v>105.63543378090925</c:v>
                </c:pt>
                <c:pt idx="108">
                  <c:v>105.97739540757298</c:v>
                </c:pt>
                <c:pt idx="109">
                  <c:v>106.51211353696718</c:v>
                </c:pt>
                <c:pt idx="110">
                  <c:v>107.63671602070285</c:v>
                </c:pt>
                <c:pt idx="111">
                  <c:v>108.89156236574539</c:v>
                </c:pt>
                <c:pt idx="112">
                  <c:v>110.03223121949064</c:v>
                </c:pt>
                <c:pt idx="113">
                  <c:v>110.93929238729915</c:v>
                </c:pt>
                <c:pt idx="114">
                  <c:v>111.80396066481104</c:v>
                </c:pt>
                <c:pt idx="115">
                  <c:v>112.9081265076842</c:v>
                </c:pt>
                <c:pt idx="116">
                  <c:v>113.35798053438293</c:v>
                </c:pt>
                <c:pt idx="117">
                  <c:v>113.78083901182939</c:v>
                </c:pt>
                <c:pt idx="118">
                  <c:v>114.58345519206999</c:v>
                </c:pt>
                <c:pt idx="119">
                  <c:v>115.26605985617111</c:v>
                </c:pt>
                <c:pt idx="120">
                  <c:v>116.17154610102712</c:v>
                </c:pt>
                <c:pt idx="121">
                  <c:v>116.47929738795534</c:v>
                </c:pt>
                <c:pt idx="122">
                  <c:v>116.56730902805745</c:v>
                </c:pt>
                <c:pt idx="123">
                  <c:v>116.4920383088261</c:v>
                </c:pt>
                <c:pt idx="124">
                  <c:v>116.45807177710017</c:v>
                </c:pt>
                <c:pt idx="125">
                  <c:v>116.40394918516547</c:v>
                </c:pt>
                <c:pt idx="126">
                  <c:v>116.24524127341446</c:v>
                </c:pt>
                <c:pt idx="127">
                  <c:v>115.83103390225665</c:v>
                </c:pt>
                <c:pt idx="128">
                  <c:v>116.19560288699098</c:v>
                </c:pt>
                <c:pt idx="129">
                  <c:v>115.89832254307279</c:v>
                </c:pt>
                <c:pt idx="130">
                  <c:v>116.34554354297003</c:v>
                </c:pt>
                <c:pt idx="131">
                  <c:v>117.01055752551497</c:v>
                </c:pt>
                <c:pt idx="132">
                  <c:v>116.48842654412275</c:v>
                </c:pt>
                <c:pt idx="133">
                  <c:v>116.62831362751217</c:v>
                </c:pt>
                <c:pt idx="134">
                  <c:v>116.67348982806045</c:v>
                </c:pt>
                <c:pt idx="135">
                  <c:v>116.55063295525238</c:v>
                </c:pt>
                <c:pt idx="136">
                  <c:v>116.42184930925444</c:v>
                </c:pt>
                <c:pt idx="137">
                  <c:v>115.94473048119494</c:v>
                </c:pt>
                <c:pt idx="138">
                  <c:v>115.6507898591709</c:v>
                </c:pt>
                <c:pt idx="139">
                  <c:v>114.96944455464612</c:v>
                </c:pt>
                <c:pt idx="140">
                  <c:v>113.97206097661184</c:v>
                </c:pt>
                <c:pt idx="141">
                  <c:v>113.22380292601736</c:v>
                </c:pt>
                <c:pt idx="142">
                  <c:v>112.4594516310691</c:v>
                </c:pt>
                <c:pt idx="143">
                  <c:v>111.20456397881414</c:v>
                </c:pt>
                <c:pt idx="144">
                  <c:v>110.93029839957239</c:v>
                </c:pt>
                <c:pt idx="145">
                  <c:v>110.1371186889392</c:v>
                </c:pt>
                <c:pt idx="146">
                  <c:v>109.36038859242804</c:v>
                </c:pt>
                <c:pt idx="147">
                  <c:v>109.1766122293304</c:v>
                </c:pt>
                <c:pt idx="148">
                  <c:v>109.54390006032014</c:v>
                </c:pt>
                <c:pt idx="149">
                  <c:v>109.64576826347481</c:v>
                </c:pt>
                <c:pt idx="150">
                  <c:v>109.72911643321807</c:v>
                </c:pt>
                <c:pt idx="151">
                  <c:v>110.1218489082992</c:v>
                </c:pt>
                <c:pt idx="152">
                  <c:v>110.63300673589593</c:v>
                </c:pt>
                <c:pt idx="153">
                  <c:v>111.09997682043</c:v>
                </c:pt>
                <c:pt idx="154">
                  <c:v>111.73225986308094</c:v>
                </c:pt>
                <c:pt idx="155">
                  <c:v>112.5682465591164</c:v>
                </c:pt>
                <c:pt idx="156">
                  <c:v>112.92350983685837</c:v>
                </c:pt>
                <c:pt idx="157">
                  <c:v>113.31795421439342</c:v>
                </c:pt>
                <c:pt idx="158">
                  <c:v>114.34691839817998</c:v>
                </c:pt>
                <c:pt idx="159">
                  <c:v>115.16138702545361</c:v>
                </c:pt>
                <c:pt idx="160">
                  <c:v>115.42312431873545</c:v>
                </c:pt>
                <c:pt idx="161">
                  <c:v>116.35756255220365</c:v>
                </c:pt>
                <c:pt idx="162">
                  <c:v>117.77140003800575</c:v>
                </c:pt>
                <c:pt idx="163">
                  <c:v>118.66420429113487</c:v>
                </c:pt>
                <c:pt idx="164">
                  <c:v>119.57884044412907</c:v>
                </c:pt>
                <c:pt idx="165">
                  <c:v>121.25974280558185</c:v>
                </c:pt>
                <c:pt idx="166">
                  <c:v>121.88770730662037</c:v>
                </c:pt>
                <c:pt idx="167">
                  <c:v>122.80348556679748</c:v>
                </c:pt>
                <c:pt idx="168">
                  <c:v>123.76336827345445</c:v>
                </c:pt>
                <c:pt idx="169">
                  <c:v>124.20112513805266</c:v>
                </c:pt>
                <c:pt idx="170">
                  <c:v>123.93497791270305</c:v>
                </c:pt>
                <c:pt idx="171">
                  <c:v>123.87418136797248</c:v>
                </c:pt>
                <c:pt idx="172">
                  <c:v>123.60024774846043</c:v>
                </c:pt>
                <c:pt idx="173">
                  <c:v>122.82315533883217</c:v>
                </c:pt>
                <c:pt idx="174">
                  <c:v>121.93475897218553</c:v>
                </c:pt>
                <c:pt idx="175">
                  <c:v>121.30880670244032</c:v>
                </c:pt>
                <c:pt idx="176">
                  <c:v>120.20366332322115</c:v>
                </c:pt>
                <c:pt idx="177">
                  <c:v>118.91923566710521</c:v>
                </c:pt>
                <c:pt idx="178">
                  <c:v>117.70602205082076</c:v>
                </c:pt>
                <c:pt idx="179">
                  <c:v>116.3978824080978</c:v>
                </c:pt>
                <c:pt idx="180">
                  <c:v>114.34843937333186</c:v>
                </c:pt>
                <c:pt idx="181">
                  <c:v>112.57233368242144</c:v>
                </c:pt>
                <c:pt idx="182">
                  <c:v>110.04264896467659</c:v>
                </c:pt>
                <c:pt idx="183">
                  <c:v>107.22633045185614</c:v>
                </c:pt>
                <c:pt idx="184">
                  <c:v>103.49419457819279</c:v>
                </c:pt>
                <c:pt idx="185">
                  <c:v>99.992983147115496</c:v>
                </c:pt>
                <c:pt idx="186">
                  <c:v>98.336540205106616</c:v>
                </c:pt>
                <c:pt idx="187">
                  <c:v>96.695384600310305</c:v>
                </c:pt>
                <c:pt idx="188">
                  <c:v>95.731174692185874</c:v>
                </c:pt>
                <c:pt idx="189">
                  <c:v>94.114050201612628</c:v>
                </c:pt>
                <c:pt idx="190">
                  <c:v>93.221174857122378</c:v>
                </c:pt>
                <c:pt idx="191">
                  <c:v>93.461227417170221</c:v>
                </c:pt>
                <c:pt idx="192">
                  <c:v>94.121796600257809</c:v>
                </c:pt>
                <c:pt idx="193">
                  <c:v>95.563933026825538</c:v>
                </c:pt>
                <c:pt idx="194">
                  <c:v>98.246002307155962</c:v>
                </c:pt>
                <c:pt idx="195">
                  <c:v>101.26459613837618</c:v>
                </c:pt>
                <c:pt idx="196">
                  <c:v>105.30103508842946</c:v>
                </c:pt>
                <c:pt idx="197">
                  <c:v>109.61066056340806</c:v>
                </c:pt>
                <c:pt idx="198">
                  <c:v>112.50614080107476</c:v>
                </c:pt>
                <c:pt idx="199">
                  <c:v>115.17548041001839</c:v>
                </c:pt>
                <c:pt idx="200">
                  <c:v>117.45636218152512</c:v>
                </c:pt>
                <c:pt idx="201">
                  <c:v>120.18393453241603</c:v>
                </c:pt>
                <c:pt idx="202">
                  <c:v>123.27207792877215</c:v>
                </c:pt>
                <c:pt idx="203">
                  <c:v>126.01689524708678</c:v>
                </c:pt>
                <c:pt idx="204">
                  <c:v>129.50885511393162</c:v>
                </c:pt>
                <c:pt idx="205">
                  <c:v>132.24298718000688</c:v>
                </c:pt>
                <c:pt idx="206">
                  <c:v>133.95982459886162</c:v>
                </c:pt>
                <c:pt idx="207">
                  <c:v>135.57796904407894</c:v>
                </c:pt>
                <c:pt idx="208">
                  <c:v>137.27334389975499</c:v>
                </c:pt>
                <c:pt idx="209">
                  <c:v>139.12091667772771</c:v>
                </c:pt>
                <c:pt idx="210">
                  <c:v>140.32169540781413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E72-4C93-AD90-CEC6F9A1C417}"/>
            </c:ext>
          </c:extLst>
        </c:ser>
        <c:ser>
          <c:idx val="4"/>
          <c:order val="2"/>
          <c:tx>
            <c:strRef>
              <c:f>'Données '!$B$33</c:f>
              <c:strCache>
                <c:ptCount val="1"/>
                <c:pt idx="0">
                  <c:v>MILC min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'!$P$33:$IG$33</c:f>
              <c:numCache>
                <c:formatCode>0</c:formatCode>
                <c:ptCount val="213"/>
                <c:pt idx="0">
                  <c:v>55.636553046689009</c:v>
                </c:pt>
                <c:pt idx="1">
                  <c:v>55.636553046689009</c:v>
                </c:pt>
                <c:pt idx="2">
                  <c:v>55.636553046689009</c:v>
                </c:pt>
                <c:pt idx="3">
                  <c:v>55.636553046689009</c:v>
                </c:pt>
                <c:pt idx="4">
                  <c:v>55.636553046689009</c:v>
                </c:pt>
                <c:pt idx="5">
                  <c:v>55.636553046689009</c:v>
                </c:pt>
                <c:pt idx="6">
                  <c:v>55.636553046689009</c:v>
                </c:pt>
                <c:pt idx="7">
                  <c:v>55.636553046689009</c:v>
                </c:pt>
                <c:pt idx="8">
                  <c:v>55.636553046689009</c:v>
                </c:pt>
                <c:pt idx="9">
                  <c:v>55.636553046689009</c:v>
                </c:pt>
                <c:pt idx="10">
                  <c:v>55.636553046689009</c:v>
                </c:pt>
                <c:pt idx="11">
                  <c:v>55.636553046689009</c:v>
                </c:pt>
                <c:pt idx="12">
                  <c:v>55.636553046689009</c:v>
                </c:pt>
                <c:pt idx="13">
                  <c:v>55.636553046689009</c:v>
                </c:pt>
                <c:pt idx="14">
                  <c:v>55.636553046689009</c:v>
                </c:pt>
                <c:pt idx="15">
                  <c:v>55.636553046689009</c:v>
                </c:pt>
                <c:pt idx="16">
                  <c:v>55.636553046689009</c:v>
                </c:pt>
                <c:pt idx="17">
                  <c:v>55.636553046689009</c:v>
                </c:pt>
                <c:pt idx="18">
                  <c:v>55.636553046689009</c:v>
                </c:pt>
                <c:pt idx="19">
                  <c:v>55.636553046689009</c:v>
                </c:pt>
                <c:pt idx="20">
                  <c:v>55.636553046689009</c:v>
                </c:pt>
                <c:pt idx="21">
                  <c:v>55.636553046689009</c:v>
                </c:pt>
                <c:pt idx="22">
                  <c:v>55.636553046689009</c:v>
                </c:pt>
                <c:pt idx="23">
                  <c:v>55.636553046689009</c:v>
                </c:pt>
                <c:pt idx="24">
                  <c:v>55.636553046689009</c:v>
                </c:pt>
                <c:pt idx="25">
                  <c:v>55.636553046689009</c:v>
                </c:pt>
                <c:pt idx="26">
                  <c:v>55.636553046689009</c:v>
                </c:pt>
                <c:pt idx="27">
                  <c:v>55.636553046689009</c:v>
                </c:pt>
                <c:pt idx="28">
                  <c:v>55.636553046689009</c:v>
                </c:pt>
                <c:pt idx="29">
                  <c:v>55.636553046689009</c:v>
                </c:pt>
                <c:pt idx="30">
                  <c:v>55.636553046689009</c:v>
                </c:pt>
                <c:pt idx="31">
                  <c:v>55.636553046689009</c:v>
                </c:pt>
                <c:pt idx="32">
                  <c:v>55.636553046689009</c:v>
                </c:pt>
                <c:pt idx="33">
                  <c:v>55.636553046689009</c:v>
                </c:pt>
                <c:pt idx="34">
                  <c:v>55.636553046689009</c:v>
                </c:pt>
                <c:pt idx="35">
                  <c:v>55.636553046689009</c:v>
                </c:pt>
                <c:pt idx="36">
                  <c:v>55.636553046689009</c:v>
                </c:pt>
                <c:pt idx="37">
                  <c:v>55.636553046689009</c:v>
                </c:pt>
                <c:pt idx="38">
                  <c:v>55.636553046689009</c:v>
                </c:pt>
                <c:pt idx="39">
                  <c:v>55.636553046689009</c:v>
                </c:pt>
                <c:pt idx="40">
                  <c:v>55.636553046689009</c:v>
                </c:pt>
                <c:pt idx="41">
                  <c:v>55.636553046689009</c:v>
                </c:pt>
                <c:pt idx="42">
                  <c:v>55.636553046689009</c:v>
                </c:pt>
                <c:pt idx="43">
                  <c:v>55.636553046689009</c:v>
                </c:pt>
                <c:pt idx="44">
                  <c:v>55.636553046689009</c:v>
                </c:pt>
                <c:pt idx="45">
                  <c:v>55.636553046689009</c:v>
                </c:pt>
                <c:pt idx="46">
                  <c:v>55.636553046689009</c:v>
                </c:pt>
                <c:pt idx="47">
                  <c:v>55.636553046689009</c:v>
                </c:pt>
                <c:pt idx="48">
                  <c:v>55.636553046689009</c:v>
                </c:pt>
                <c:pt idx="49">
                  <c:v>55.636553046689009</c:v>
                </c:pt>
                <c:pt idx="50">
                  <c:v>55.636553046689009</c:v>
                </c:pt>
                <c:pt idx="51">
                  <c:v>55.636553046689009</c:v>
                </c:pt>
                <c:pt idx="52">
                  <c:v>55.636553046689009</c:v>
                </c:pt>
                <c:pt idx="53">
                  <c:v>55.636553046689009</c:v>
                </c:pt>
                <c:pt idx="54">
                  <c:v>55.636553046689009</c:v>
                </c:pt>
                <c:pt idx="55">
                  <c:v>55.636553046689009</c:v>
                </c:pt>
                <c:pt idx="56">
                  <c:v>55.636553046689009</c:v>
                </c:pt>
                <c:pt idx="57">
                  <c:v>55.636553046689009</c:v>
                </c:pt>
                <c:pt idx="58">
                  <c:v>55.636553046689009</c:v>
                </c:pt>
                <c:pt idx="59">
                  <c:v>55.636553046689009</c:v>
                </c:pt>
                <c:pt idx="60">
                  <c:v>55.636553046689009</c:v>
                </c:pt>
                <c:pt idx="61">
                  <c:v>55.636553046689009</c:v>
                </c:pt>
                <c:pt idx="62">
                  <c:v>55.636553046689009</c:v>
                </c:pt>
                <c:pt idx="63">
                  <c:v>55.636553046689009</c:v>
                </c:pt>
                <c:pt idx="64">
                  <c:v>55.636553046689009</c:v>
                </c:pt>
                <c:pt idx="65">
                  <c:v>55.636553046689009</c:v>
                </c:pt>
                <c:pt idx="66">
                  <c:v>55.636553046689009</c:v>
                </c:pt>
                <c:pt idx="67">
                  <c:v>55.636553046689009</c:v>
                </c:pt>
                <c:pt idx="68">
                  <c:v>55.636553046689009</c:v>
                </c:pt>
                <c:pt idx="69">
                  <c:v>55.636553046689009</c:v>
                </c:pt>
                <c:pt idx="70">
                  <c:v>55.636553046689009</c:v>
                </c:pt>
                <c:pt idx="71">
                  <c:v>55.636553046689009</c:v>
                </c:pt>
                <c:pt idx="72">
                  <c:v>55.636553046689009</c:v>
                </c:pt>
                <c:pt idx="73">
                  <c:v>55.636553046689009</c:v>
                </c:pt>
                <c:pt idx="74">
                  <c:v>55.636553046689009</c:v>
                </c:pt>
                <c:pt idx="75">
                  <c:v>55.636553046689009</c:v>
                </c:pt>
                <c:pt idx="76">
                  <c:v>55.636553046689009</c:v>
                </c:pt>
                <c:pt idx="77">
                  <c:v>55.636553046689009</c:v>
                </c:pt>
                <c:pt idx="78">
                  <c:v>55.636553046689009</c:v>
                </c:pt>
                <c:pt idx="79">
                  <c:v>55.636553046689009</c:v>
                </c:pt>
                <c:pt idx="80">
                  <c:v>55.636553046689009</c:v>
                </c:pt>
                <c:pt idx="81">
                  <c:v>55.636553046689009</c:v>
                </c:pt>
                <c:pt idx="82">
                  <c:v>55.636553046689009</c:v>
                </c:pt>
                <c:pt idx="83">
                  <c:v>55.636553046689009</c:v>
                </c:pt>
                <c:pt idx="84">
                  <c:v>55.636553046689009</c:v>
                </c:pt>
                <c:pt idx="85">
                  <c:v>55.636553046689009</c:v>
                </c:pt>
                <c:pt idx="86">
                  <c:v>55.636553046689009</c:v>
                </c:pt>
                <c:pt idx="87">
                  <c:v>55.636553046689009</c:v>
                </c:pt>
                <c:pt idx="88">
                  <c:v>55.636553046689009</c:v>
                </c:pt>
                <c:pt idx="89">
                  <c:v>55.636553046689009</c:v>
                </c:pt>
                <c:pt idx="90">
                  <c:v>55.636553046689009</c:v>
                </c:pt>
                <c:pt idx="91">
                  <c:v>55.636553046689009</c:v>
                </c:pt>
                <c:pt idx="92">
                  <c:v>55.636553046689009</c:v>
                </c:pt>
                <c:pt idx="93">
                  <c:v>55.636553046689009</c:v>
                </c:pt>
                <c:pt idx="94">
                  <c:v>55.636553046689009</c:v>
                </c:pt>
                <c:pt idx="95">
                  <c:v>55.636553046689009</c:v>
                </c:pt>
                <c:pt idx="96">
                  <c:v>55.636553046689009</c:v>
                </c:pt>
                <c:pt idx="97">
                  <c:v>55.636553046689009</c:v>
                </c:pt>
                <c:pt idx="98">
                  <c:v>55.636553046689009</c:v>
                </c:pt>
                <c:pt idx="99">
                  <c:v>55.636553046689009</c:v>
                </c:pt>
                <c:pt idx="100">
                  <c:v>55.636553046689009</c:v>
                </c:pt>
                <c:pt idx="101">
                  <c:v>55.636553046689009</c:v>
                </c:pt>
                <c:pt idx="102">
                  <c:v>55.636553046689009</c:v>
                </c:pt>
                <c:pt idx="103">
                  <c:v>55.636553046689009</c:v>
                </c:pt>
                <c:pt idx="104">
                  <c:v>55.636553046689009</c:v>
                </c:pt>
                <c:pt idx="105">
                  <c:v>55.636553046689009</c:v>
                </c:pt>
                <c:pt idx="106">
                  <c:v>55.636553046689009</c:v>
                </c:pt>
                <c:pt idx="107">
                  <c:v>55.636553046689009</c:v>
                </c:pt>
                <c:pt idx="108">
                  <c:v>55.636553046689009</c:v>
                </c:pt>
                <c:pt idx="109">
                  <c:v>55.636553046689009</c:v>
                </c:pt>
                <c:pt idx="110">
                  <c:v>55.636553046689009</c:v>
                </c:pt>
                <c:pt idx="111">
                  <c:v>55.636553046689009</c:v>
                </c:pt>
                <c:pt idx="112">
                  <c:v>55.636553046689009</c:v>
                </c:pt>
                <c:pt idx="113">
                  <c:v>55.636553046689009</c:v>
                </c:pt>
                <c:pt idx="114">
                  <c:v>55.636553046689009</c:v>
                </c:pt>
                <c:pt idx="115">
                  <c:v>55.636553046689009</c:v>
                </c:pt>
                <c:pt idx="116">
                  <c:v>55.636553046689009</c:v>
                </c:pt>
                <c:pt idx="117">
                  <c:v>55.636553046689009</c:v>
                </c:pt>
                <c:pt idx="118">
                  <c:v>55.636553046689009</c:v>
                </c:pt>
                <c:pt idx="119">
                  <c:v>55.636553046689009</c:v>
                </c:pt>
                <c:pt idx="120">
                  <c:v>55.636553046689009</c:v>
                </c:pt>
                <c:pt idx="121">
                  <c:v>55.636553046689009</c:v>
                </c:pt>
                <c:pt idx="122">
                  <c:v>55.636553046689009</c:v>
                </c:pt>
                <c:pt idx="123">
                  <c:v>55.636553046689009</c:v>
                </c:pt>
                <c:pt idx="124">
                  <c:v>55.636553046689009</c:v>
                </c:pt>
                <c:pt idx="125">
                  <c:v>55.636553046689009</c:v>
                </c:pt>
                <c:pt idx="126">
                  <c:v>55.636553046689009</c:v>
                </c:pt>
                <c:pt idx="127">
                  <c:v>55.636553046689009</c:v>
                </c:pt>
                <c:pt idx="128">
                  <c:v>55.636553046689009</c:v>
                </c:pt>
                <c:pt idx="129">
                  <c:v>55.636553046689009</c:v>
                </c:pt>
                <c:pt idx="130">
                  <c:v>55.636553046689009</c:v>
                </c:pt>
                <c:pt idx="131">
                  <c:v>55.636553046689009</c:v>
                </c:pt>
                <c:pt idx="132">
                  <c:v>55.636553046689009</c:v>
                </c:pt>
                <c:pt idx="133">
                  <c:v>55.636553046689009</c:v>
                </c:pt>
                <c:pt idx="134">
                  <c:v>55.636553046689009</c:v>
                </c:pt>
                <c:pt idx="135">
                  <c:v>55.636553046689009</c:v>
                </c:pt>
                <c:pt idx="136">
                  <c:v>55.636553046689009</c:v>
                </c:pt>
                <c:pt idx="137">
                  <c:v>55.636553046689009</c:v>
                </c:pt>
                <c:pt idx="138">
                  <c:v>55.636553046689009</c:v>
                </c:pt>
                <c:pt idx="139">
                  <c:v>55.636553046689009</c:v>
                </c:pt>
                <c:pt idx="140">
                  <c:v>55.636553046689009</c:v>
                </c:pt>
                <c:pt idx="141">
                  <c:v>55.636553046689009</c:v>
                </c:pt>
                <c:pt idx="142">
                  <c:v>55.636553046689009</c:v>
                </c:pt>
                <c:pt idx="143">
                  <c:v>55.636553046689009</c:v>
                </c:pt>
                <c:pt idx="144">
                  <c:v>55.636553046689009</c:v>
                </c:pt>
                <c:pt idx="145">
                  <c:v>55.636553046689009</c:v>
                </c:pt>
                <c:pt idx="146">
                  <c:v>55.636553046689009</c:v>
                </c:pt>
                <c:pt idx="147">
                  <c:v>55.636553046689009</c:v>
                </c:pt>
                <c:pt idx="148">
                  <c:v>55.636553046689009</c:v>
                </c:pt>
                <c:pt idx="149">
                  <c:v>55.636553046689009</c:v>
                </c:pt>
                <c:pt idx="150">
                  <c:v>55.636553046689009</c:v>
                </c:pt>
                <c:pt idx="151">
                  <c:v>55.636553046689009</c:v>
                </c:pt>
                <c:pt idx="152">
                  <c:v>55.636553046689009</c:v>
                </c:pt>
                <c:pt idx="153">
                  <c:v>55.636553046689009</c:v>
                </c:pt>
                <c:pt idx="154">
                  <c:v>55.636553046689009</c:v>
                </c:pt>
                <c:pt idx="155">
                  <c:v>55.636553046689009</c:v>
                </c:pt>
                <c:pt idx="156">
                  <c:v>55.636553046689009</c:v>
                </c:pt>
                <c:pt idx="157">
                  <c:v>55.636553046689009</c:v>
                </c:pt>
                <c:pt idx="158">
                  <c:v>55.636553046689009</c:v>
                </c:pt>
                <c:pt idx="159">
                  <c:v>55.636553046689009</c:v>
                </c:pt>
                <c:pt idx="160">
                  <c:v>55.636553046689009</c:v>
                </c:pt>
                <c:pt idx="161">
                  <c:v>55.636553046689009</c:v>
                </c:pt>
                <c:pt idx="162">
                  <c:v>55.636553046689009</c:v>
                </c:pt>
                <c:pt idx="163">
                  <c:v>55.636553046689009</c:v>
                </c:pt>
                <c:pt idx="164">
                  <c:v>55.636553046689009</c:v>
                </c:pt>
                <c:pt idx="165">
                  <c:v>55.636553046689009</c:v>
                </c:pt>
                <c:pt idx="166">
                  <c:v>55.636553046689009</c:v>
                </c:pt>
                <c:pt idx="167">
                  <c:v>55.636553046689009</c:v>
                </c:pt>
                <c:pt idx="168">
                  <c:v>55.636553046689009</c:v>
                </c:pt>
                <c:pt idx="169">
                  <c:v>55.636553046689009</c:v>
                </c:pt>
                <c:pt idx="170">
                  <c:v>55.636553046689009</c:v>
                </c:pt>
                <c:pt idx="171">
                  <c:v>55.636553046689009</c:v>
                </c:pt>
                <c:pt idx="172">
                  <c:v>55.636553046689009</c:v>
                </c:pt>
                <c:pt idx="173">
                  <c:v>55.636553046689009</c:v>
                </c:pt>
                <c:pt idx="174">
                  <c:v>55.636553046689009</c:v>
                </c:pt>
                <c:pt idx="175">
                  <c:v>55.636553046689009</c:v>
                </c:pt>
                <c:pt idx="176">
                  <c:v>55.636553046689009</c:v>
                </c:pt>
                <c:pt idx="177">
                  <c:v>55.636553046689009</c:v>
                </c:pt>
                <c:pt idx="178">
                  <c:v>55.636553046689009</c:v>
                </c:pt>
                <c:pt idx="179">
                  <c:v>55.636553046689009</c:v>
                </c:pt>
                <c:pt idx="180">
                  <c:v>55.636553046689009</c:v>
                </c:pt>
                <c:pt idx="181">
                  <c:v>55.636553046689009</c:v>
                </c:pt>
                <c:pt idx="182">
                  <c:v>55.636553046689009</c:v>
                </c:pt>
                <c:pt idx="183">
                  <c:v>55.636553046689009</c:v>
                </c:pt>
                <c:pt idx="184">
                  <c:v>55.636553046689009</c:v>
                </c:pt>
                <c:pt idx="185">
                  <c:v>55.636553046689009</c:v>
                </c:pt>
                <c:pt idx="186">
                  <c:v>55.636553046689009</c:v>
                </c:pt>
                <c:pt idx="187">
                  <c:v>55.636553046689009</c:v>
                </c:pt>
                <c:pt idx="188">
                  <c:v>55.636553046689009</c:v>
                </c:pt>
                <c:pt idx="189">
                  <c:v>55.636553046689009</c:v>
                </c:pt>
                <c:pt idx="190">
                  <c:v>55.636553046689009</c:v>
                </c:pt>
                <c:pt idx="191">
                  <c:v>55.636553046689009</c:v>
                </c:pt>
                <c:pt idx="192">
                  <c:v>55.636553046689009</c:v>
                </c:pt>
                <c:pt idx="193">
                  <c:v>55.636553046689009</c:v>
                </c:pt>
                <c:pt idx="194">
                  <c:v>55.636553046689009</c:v>
                </c:pt>
                <c:pt idx="195">
                  <c:v>55.636553046689009</c:v>
                </c:pt>
                <c:pt idx="196">
                  <c:v>55.636553046689009</c:v>
                </c:pt>
                <c:pt idx="197">
                  <c:v>55.636553046689009</c:v>
                </c:pt>
                <c:pt idx="198">
                  <c:v>55.636553046689009</c:v>
                </c:pt>
                <c:pt idx="199">
                  <c:v>55.636553046689009</c:v>
                </c:pt>
                <c:pt idx="200">
                  <c:v>55.636553046689009</c:v>
                </c:pt>
                <c:pt idx="201">
                  <c:v>55.636553046689009</c:v>
                </c:pt>
                <c:pt idx="202">
                  <c:v>55.636553046689009</c:v>
                </c:pt>
                <c:pt idx="203">
                  <c:v>55.636553046689009</c:v>
                </c:pt>
                <c:pt idx="204">
                  <c:v>55.636553046689009</c:v>
                </c:pt>
                <c:pt idx="205">
                  <c:v>55.636553046689009</c:v>
                </c:pt>
                <c:pt idx="206">
                  <c:v>55.636553046689009</c:v>
                </c:pt>
                <c:pt idx="207">
                  <c:v>55.636553046689009</c:v>
                </c:pt>
                <c:pt idx="208">
                  <c:v>55.636553046689009</c:v>
                </c:pt>
                <c:pt idx="209">
                  <c:v>55.636553046689009</c:v>
                </c:pt>
                <c:pt idx="210">
                  <c:v>55.636553046689009</c:v>
                </c:pt>
                <c:pt idx="211">
                  <c:v>55.636553046689009</c:v>
                </c:pt>
                <c:pt idx="212">
                  <c:v>55.636553046689009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E72-4C93-AD90-CEC6F9A1C417}"/>
            </c:ext>
          </c:extLst>
        </c:ser>
        <c:ser>
          <c:idx val="5"/>
          <c:order val="3"/>
          <c:tx>
            <c:strRef>
              <c:f>'Données '!$B$34</c:f>
              <c:strCache>
                <c:ptCount val="1"/>
                <c:pt idx="0">
                  <c:v>MILC moy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'!$P$34:$IG$34</c:f>
              <c:numCache>
                <c:formatCode>0</c:formatCode>
                <c:ptCount val="213"/>
                <c:pt idx="0">
                  <c:v>94.500065324441536</c:v>
                </c:pt>
                <c:pt idx="1">
                  <c:v>94.500065324441536</c:v>
                </c:pt>
                <c:pt idx="2">
                  <c:v>94.500065324441536</c:v>
                </c:pt>
                <c:pt idx="3">
                  <c:v>94.500065324441536</c:v>
                </c:pt>
                <c:pt idx="4">
                  <c:v>94.500065324441536</c:v>
                </c:pt>
                <c:pt idx="5">
                  <c:v>94.500065324441536</c:v>
                </c:pt>
                <c:pt idx="6">
                  <c:v>94.500065324441536</c:v>
                </c:pt>
                <c:pt idx="7">
                  <c:v>94.500065324441536</c:v>
                </c:pt>
                <c:pt idx="8">
                  <c:v>94.500065324441536</c:v>
                </c:pt>
                <c:pt idx="9">
                  <c:v>94.500065324441536</c:v>
                </c:pt>
                <c:pt idx="10">
                  <c:v>94.500065324441536</c:v>
                </c:pt>
                <c:pt idx="11">
                  <c:v>94.500065324441536</c:v>
                </c:pt>
                <c:pt idx="12">
                  <c:v>94.500065324441536</c:v>
                </c:pt>
                <c:pt idx="13">
                  <c:v>94.500065324441536</c:v>
                </c:pt>
                <c:pt idx="14">
                  <c:v>94.500065324441536</c:v>
                </c:pt>
                <c:pt idx="15">
                  <c:v>94.500065324441536</c:v>
                </c:pt>
                <c:pt idx="16">
                  <c:v>94.500065324441536</c:v>
                </c:pt>
                <c:pt idx="17">
                  <c:v>94.500065324441536</c:v>
                </c:pt>
                <c:pt idx="18">
                  <c:v>94.500065324441536</c:v>
                </c:pt>
                <c:pt idx="19">
                  <c:v>94.500065324441536</c:v>
                </c:pt>
                <c:pt idx="20">
                  <c:v>94.500065324441536</c:v>
                </c:pt>
                <c:pt idx="21">
                  <c:v>94.500065324441536</c:v>
                </c:pt>
                <c:pt idx="22">
                  <c:v>94.500065324441536</c:v>
                </c:pt>
                <c:pt idx="23">
                  <c:v>94.500065324441536</c:v>
                </c:pt>
                <c:pt idx="24">
                  <c:v>94.500065324441536</c:v>
                </c:pt>
                <c:pt idx="25">
                  <c:v>94.500065324441536</c:v>
                </c:pt>
                <c:pt idx="26">
                  <c:v>94.500065324441536</c:v>
                </c:pt>
                <c:pt idx="27">
                  <c:v>94.500065324441536</c:v>
                </c:pt>
                <c:pt idx="28">
                  <c:v>94.500065324441536</c:v>
                </c:pt>
                <c:pt idx="29">
                  <c:v>94.500065324441536</c:v>
                </c:pt>
                <c:pt idx="30">
                  <c:v>94.500065324441536</c:v>
                </c:pt>
                <c:pt idx="31">
                  <c:v>94.500065324441536</c:v>
                </c:pt>
                <c:pt idx="32">
                  <c:v>94.500065324441536</c:v>
                </c:pt>
                <c:pt idx="33">
                  <c:v>94.500065324441536</c:v>
                </c:pt>
                <c:pt idx="34">
                  <c:v>94.500065324441536</c:v>
                </c:pt>
                <c:pt idx="35">
                  <c:v>94.500065324441536</c:v>
                </c:pt>
                <c:pt idx="36">
                  <c:v>94.500065324441536</c:v>
                </c:pt>
                <c:pt idx="37">
                  <c:v>94.500065324441536</c:v>
                </c:pt>
                <c:pt idx="38">
                  <c:v>94.500065324441536</c:v>
                </c:pt>
                <c:pt idx="39">
                  <c:v>94.500065324441536</c:v>
                </c:pt>
                <c:pt idx="40">
                  <c:v>94.500065324441536</c:v>
                </c:pt>
                <c:pt idx="41">
                  <c:v>94.500065324441536</c:v>
                </c:pt>
                <c:pt idx="42">
                  <c:v>94.500065324441536</c:v>
                </c:pt>
                <c:pt idx="43">
                  <c:v>94.500065324441536</c:v>
                </c:pt>
                <c:pt idx="44">
                  <c:v>94.500065324441536</c:v>
                </c:pt>
                <c:pt idx="45">
                  <c:v>94.500065324441536</c:v>
                </c:pt>
                <c:pt idx="46">
                  <c:v>94.500065324441536</c:v>
                </c:pt>
                <c:pt idx="47">
                  <c:v>94.500065324441536</c:v>
                </c:pt>
                <c:pt idx="48">
                  <c:v>94.500065324441536</c:v>
                </c:pt>
                <c:pt idx="49">
                  <c:v>94.500065324441536</c:v>
                </c:pt>
                <c:pt idx="50">
                  <c:v>94.500065324441536</c:v>
                </c:pt>
                <c:pt idx="51">
                  <c:v>94.500065324441536</c:v>
                </c:pt>
                <c:pt idx="52">
                  <c:v>94.500065324441536</c:v>
                </c:pt>
                <c:pt idx="53">
                  <c:v>94.500065324441536</c:v>
                </c:pt>
                <c:pt idx="54">
                  <c:v>94.500065324441536</c:v>
                </c:pt>
                <c:pt idx="55">
                  <c:v>94.500065324441536</c:v>
                </c:pt>
                <c:pt idx="56">
                  <c:v>94.500065324441536</c:v>
                </c:pt>
                <c:pt idx="57">
                  <c:v>94.500065324441536</c:v>
                </c:pt>
                <c:pt idx="58">
                  <c:v>94.500065324441536</c:v>
                </c:pt>
                <c:pt idx="59">
                  <c:v>94.500065324441536</c:v>
                </c:pt>
                <c:pt idx="60">
                  <c:v>94.500065324441536</c:v>
                </c:pt>
                <c:pt idx="61">
                  <c:v>94.500065324441536</c:v>
                </c:pt>
                <c:pt idx="62">
                  <c:v>94.500065324441536</c:v>
                </c:pt>
                <c:pt idx="63">
                  <c:v>94.500065324441536</c:v>
                </c:pt>
                <c:pt idx="64">
                  <c:v>94.500065324441536</c:v>
                </c:pt>
                <c:pt idx="65">
                  <c:v>94.500065324441536</c:v>
                </c:pt>
                <c:pt idx="66">
                  <c:v>94.500065324441536</c:v>
                </c:pt>
                <c:pt idx="67">
                  <c:v>94.500065324441536</c:v>
                </c:pt>
                <c:pt idx="68">
                  <c:v>94.500065324441536</c:v>
                </c:pt>
                <c:pt idx="69">
                  <c:v>94.500065324441536</c:v>
                </c:pt>
                <c:pt idx="70">
                  <c:v>94.500065324441536</c:v>
                </c:pt>
                <c:pt idx="71">
                  <c:v>94.500065324441536</c:v>
                </c:pt>
                <c:pt idx="72">
                  <c:v>94.500065324441536</c:v>
                </c:pt>
                <c:pt idx="73">
                  <c:v>94.500065324441536</c:v>
                </c:pt>
                <c:pt idx="74">
                  <c:v>94.500065324441536</c:v>
                </c:pt>
                <c:pt idx="75">
                  <c:v>94.500065324441536</c:v>
                </c:pt>
                <c:pt idx="76">
                  <c:v>94.500065324441536</c:v>
                </c:pt>
                <c:pt idx="77">
                  <c:v>94.500065324441536</c:v>
                </c:pt>
                <c:pt idx="78">
                  <c:v>94.500065324441536</c:v>
                </c:pt>
                <c:pt idx="79">
                  <c:v>94.500065324441536</c:v>
                </c:pt>
                <c:pt idx="80">
                  <c:v>94.500065324441536</c:v>
                </c:pt>
                <c:pt idx="81">
                  <c:v>94.500065324441536</c:v>
                </c:pt>
                <c:pt idx="82">
                  <c:v>94.500065324441536</c:v>
                </c:pt>
                <c:pt idx="83">
                  <c:v>94.500065324441536</c:v>
                </c:pt>
                <c:pt idx="84">
                  <c:v>94.500065324441536</c:v>
                </c:pt>
                <c:pt idx="85">
                  <c:v>94.500065324441536</c:v>
                </c:pt>
                <c:pt idx="86">
                  <c:v>94.500065324441536</c:v>
                </c:pt>
                <c:pt idx="87">
                  <c:v>94.500065324441536</c:v>
                </c:pt>
                <c:pt idx="88">
                  <c:v>94.500065324441536</c:v>
                </c:pt>
                <c:pt idx="89">
                  <c:v>94.500065324441536</c:v>
                </c:pt>
                <c:pt idx="90">
                  <c:v>94.500065324441536</c:v>
                </c:pt>
                <c:pt idx="91">
                  <c:v>94.500065324441536</c:v>
                </c:pt>
                <c:pt idx="92">
                  <c:v>94.500065324441536</c:v>
                </c:pt>
                <c:pt idx="93">
                  <c:v>94.500065324441536</c:v>
                </c:pt>
                <c:pt idx="94">
                  <c:v>94.500065324441536</c:v>
                </c:pt>
                <c:pt idx="95">
                  <c:v>94.500065324441536</c:v>
                </c:pt>
                <c:pt idx="96">
                  <c:v>94.500065324441536</c:v>
                </c:pt>
                <c:pt idx="97">
                  <c:v>94.500065324441536</c:v>
                </c:pt>
                <c:pt idx="98">
                  <c:v>94.500065324441536</c:v>
                </c:pt>
                <c:pt idx="99">
                  <c:v>94.500065324441536</c:v>
                </c:pt>
                <c:pt idx="100">
                  <c:v>94.500065324441536</c:v>
                </c:pt>
                <c:pt idx="101">
                  <c:v>94.500065324441536</c:v>
                </c:pt>
                <c:pt idx="102">
                  <c:v>94.500065324441536</c:v>
                </c:pt>
                <c:pt idx="103">
                  <c:v>94.500065324441536</c:v>
                </c:pt>
                <c:pt idx="104">
                  <c:v>94.500065324441536</c:v>
                </c:pt>
                <c:pt idx="105">
                  <c:v>94.500065324441536</c:v>
                </c:pt>
                <c:pt idx="106">
                  <c:v>94.500065324441536</c:v>
                </c:pt>
                <c:pt idx="107">
                  <c:v>94.500065324441536</c:v>
                </c:pt>
                <c:pt idx="108">
                  <c:v>94.500065324441536</c:v>
                </c:pt>
                <c:pt idx="109">
                  <c:v>94.500065324441536</c:v>
                </c:pt>
                <c:pt idx="110">
                  <c:v>94.500065324441536</c:v>
                </c:pt>
                <c:pt idx="111">
                  <c:v>94.500065324441536</c:v>
                </c:pt>
                <c:pt idx="112">
                  <c:v>94.500065324441536</c:v>
                </c:pt>
                <c:pt idx="113">
                  <c:v>94.500065324441536</c:v>
                </c:pt>
                <c:pt idx="114">
                  <c:v>94.500065324441536</c:v>
                </c:pt>
                <c:pt idx="115">
                  <c:v>94.500065324441536</c:v>
                </c:pt>
                <c:pt idx="116">
                  <c:v>94.500065324441536</c:v>
                </c:pt>
                <c:pt idx="117">
                  <c:v>94.500065324441536</c:v>
                </c:pt>
                <c:pt idx="118">
                  <c:v>94.500065324441536</c:v>
                </c:pt>
                <c:pt idx="119">
                  <c:v>94.500065324441536</c:v>
                </c:pt>
                <c:pt idx="120">
                  <c:v>94.500065324441536</c:v>
                </c:pt>
                <c:pt idx="121">
                  <c:v>94.500065324441536</c:v>
                </c:pt>
                <c:pt idx="122">
                  <c:v>94.500065324441536</c:v>
                </c:pt>
                <c:pt idx="123">
                  <c:v>94.500065324441536</c:v>
                </c:pt>
                <c:pt idx="124">
                  <c:v>94.500065324441536</c:v>
                </c:pt>
                <c:pt idx="125">
                  <c:v>94.500065324441536</c:v>
                </c:pt>
                <c:pt idx="126">
                  <c:v>94.500065324441536</c:v>
                </c:pt>
                <c:pt idx="127">
                  <c:v>94.500065324441536</c:v>
                </c:pt>
                <c:pt idx="128">
                  <c:v>94.500065324441536</c:v>
                </c:pt>
                <c:pt idx="129">
                  <c:v>94.500065324441536</c:v>
                </c:pt>
                <c:pt idx="130">
                  <c:v>94.500065324441536</c:v>
                </c:pt>
                <c:pt idx="131">
                  <c:v>94.500065324441536</c:v>
                </c:pt>
                <c:pt idx="132">
                  <c:v>94.500065324441536</c:v>
                </c:pt>
                <c:pt idx="133">
                  <c:v>94.500065324441536</c:v>
                </c:pt>
                <c:pt idx="134">
                  <c:v>94.500065324441536</c:v>
                </c:pt>
                <c:pt idx="135">
                  <c:v>94.500065324441536</c:v>
                </c:pt>
                <c:pt idx="136">
                  <c:v>94.500065324441536</c:v>
                </c:pt>
                <c:pt idx="137">
                  <c:v>94.500065324441536</c:v>
                </c:pt>
                <c:pt idx="138">
                  <c:v>94.500065324441536</c:v>
                </c:pt>
                <c:pt idx="139">
                  <c:v>94.500065324441536</c:v>
                </c:pt>
                <c:pt idx="140">
                  <c:v>94.500065324441536</c:v>
                </c:pt>
                <c:pt idx="141">
                  <c:v>94.500065324441536</c:v>
                </c:pt>
                <c:pt idx="142">
                  <c:v>94.500065324441536</c:v>
                </c:pt>
                <c:pt idx="143">
                  <c:v>94.500065324441536</c:v>
                </c:pt>
                <c:pt idx="144">
                  <c:v>94.500065324441536</c:v>
                </c:pt>
                <c:pt idx="145">
                  <c:v>94.500065324441536</c:v>
                </c:pt>
                <c:pt idx="146">
                  <c:v>94.500065324441536</c:v>
                </c:pt>
                <c:pt idx="147">
                  <c:v>94.500065324441536</c:v>
                </c:pt>
                <c:pt idx="148">
                  <c:v>94.500065324441536</c:v>
                </c:pt>
                <c:pt idx="149">
                  <c:v>94.500065324441536</c:v>
                </c:pt>
                <c:pt idx="150">
                  <c:v>94.500065324441536</c:v>
                </c:pt>
                <c:pt idx="151">
                  <c:v>94.500065324441536</c:v>
                </c:pt>
                <c:pt idx="152">
                  <c:v>94.500065324441536</c:v>
                </c:pt>
                <c:pt idx="153">
                  <c:v>94.500065324441536</c:v>
                </c:pt>
                <c:pt idx="154">
                  <c:v>94.500065324441536</c:v>
                </c:pt>
                <c:pt idx="155">
                  <c:v>94.500065324441536</c:v>
                </c:pt>
                <c:pt idx="156">
                  <c:v>94.500065324441536</c:v>
                </c:pt>
                <c:pt idx="157">
                  <c:v>94.500065324441536</c:v>
                </c:pt>
                <c:pt idx="158">
                  <c:v>94.500065324441536</c:v>
                </c:pt>
                <c:pt idx="159">
                  <c:v>94.500065324441536</c:v>
                </c:pt>
                <c:pt idx="160">
                  <c:v>94.500065324441536</c:v>
                </c:pt>
                <c:pt idx="161">
                  <c:v>94.500065324441536</c:v>
                </c:pt>
                <c:pt idx="162">
                  <c:v>94.500065324441536</c:v>
                </c:pt>
                <c:pt idx="163">
                  <c:v>94.500065324441536</c:v>
                </c:pt>
                <c:pt idx="164">
                  <c:v>94.500065324441536</c:v>
                </c:pt>
                <c:pt idx="165">
                  <c:v>94.500065324441536</c:v>
                </c:pt>
                <c:pt idx="166">
                  <c:v>94.500065324441536</c:v>
                </c:pt>
                <c:pt idx="167">
                  <c:v>94.500065324441536</c:v>
                </c:pt>
                <c:pt idx="168">
                  <c:v>94.500065324441536</c:v>
                </c:pt>
                <c:pt idx="169">
                  <c:v>94.500065324441536</c:v>
                </c:pt>
                <c:pt idx="170">
                  <c:v>94.500065324441536</c:v>
                </c:pt>
                <c:pt idx="171">
                  <c:v>94.500065324441536</c:v>
                </c:pt>
                <c:pt idx="172">
                  <c:v>94.500065324441536</c:v>
                </c:pt>
                <c:pt idx="173">
                  <c:v>94.500065324441536</c:v>
                </c:pt>
                <c:pt idx="174">
                  <c:v>94.500065324441536</c:v>
                </c:pt>
                <c:pt idx="175">
                  <c:v>94.500065324441536</c:v>
                </c:pt>
                <c:pt idx="176">
                  <c:v>94.500065324441536</c:v>
                </c:pt>
                <c:pt idx="177">
                  <c:v>94.500065324441536</c:v>
                </c:pt>
                <c:pt idx="178">
                  <c:v>94.500065324441536</c:v>
                </c:pt>
                <c:pt idx="179">
                  <c:v>94.500065324441536</c:v>
                </c:pt>
                <c:pt idx="180">
                  <c:v>94.500065324441536</c:v>
                </c:pt>
                <c:pt idx="181">
                  <c:v>94.500065324441536</c:v>
                </c:pt>
                <c:pt idx="182">
                  <c:v>94.500065324441536</c:v>
                </c:pt>
                <c:pt idx="183">
                  <c:v>94.500065324441536</c:v>
                </c:pt>
                <c:pt idx="184">
                  <c:v>94.500065324441536</c:v>
                </c:pt>
                <c:pt idx="185">
                  <c:v>94.500065324441536</c:v>
                </c:pt>
                <c:pt idx="186">
                  <c:v>94.500065324441536</c:v>
                </c:pt>
                <c:pt idx="187">
                  <c:v>94.500065324441536</c:v>
                </c:pt>
                <c:pt idx="188">
                  <c:v>94.500065324441536</c:v>
                </c:pt>
                <c:pt idx="189">
                  <c:v>94.500065324441536</c:v>
                </c:pt>
                <c:pt idx="190">
                  <c:v>94.500065324441536</c:v>
                </c:pt>
                <c:pt idx="191">
                  <c:v>94.500065324441536</c:v>
                </c:pt>
                <c:pt idx="192">
                  <c:v>94.500065324441536</c:v>
                </c:pt>
                <c:pt idx="193">
                  <c:v>94.500065324441536</c:v>
                </c:pt>
                <c:pt idx="194">
                  <c:v>94.500065324441536</c:v>
                </c:pt>
                <c:pt idx="195">
                  <c:v>94.500065324441536</c:v>
                </c:pt>
                <c:pt idx="196">
                  <c:v>94.500065324441536</c:v>
                </c:pt>
                <c:pt idx="197">
                  <c:v>94.500065324441536</c:v>
                </c:pt>
                <c:pt idx="198">
                  <c:v>94.500065324441536</c:v>
                </c:pt>
                <c:pt idx="199">
                  <c:v>94.500065324441536</c:v>
                </c:pt>
                <c:pt idx="200">
                  <c:v>94.500065324441536</c:v>
                </c:pt>
                <c:pt idx="201">
                  <c:v>94.500065324441536</c:v>
                </c:pt>
                <c:pt idx="202">
                  <c:v>94.500065324441536</c:v>
                </c:pt>
                <c:pt idx="203">
                  <c:v>94.500065324441536</c:v>
                </c:pt>
                <c:pt idx="204">
                  <c:v>94.500065324441536</c:v>
                </c:pt>
                <c:pt idx="205">
                  <c:v>94.500065324441536</c:v>
                </c:pt>
                <c:pt idx="206">
                  <c:v>94.500065324441536</c:v>
                </c:pt>
                <c:pt idx="207">
                  <c:v>94.500065324441536</c:v>
                </c:pt>
                <c:pt idx="208">
                  <c:v>94.500065324441536</c:v>
                </c:pt>
                <c:pt idx="209">
                  <c:v>94.500065324441536</c:v>
                </c:pt>
                <c:pt idx="210">
                  <c:v>94.500065324441536</c:v>
                </c:pt>
                <c:pt idx="211">
                  <c:v>94.500065324441536</c:v>
                </c:pt>
                <c:pt idx="212">
                  <c:v>94.500065324441536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E72-4C93-AD90-CEC6F9A1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5936"/>
        <c:axId val="1308301040"/>
      </c:lineChart>
      <c:dateAx>
        <c:axId val="1308305936"/>
        <c:scaling>
          <c:orientation val="minMax"/>
          <c:max val="45597"/>
          <c:min val="40179"/>
        </c:scaling>
        <c:delete val="0"/>
        <c:axPos val="b"/>
        <c:numFmt formatCode="[$-40C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1040"/>
        <c:crosses val="autoZero"/>
        <c:auto val="1"/>
        <c:lblOffset val="100"/>
        <c:baseTimeUnit val="months"/>
        <c:majorUnit val="6"/>
        <c:majorTimeUnit val="months"/>
      </c:dateAx>
      <c:valAx>
        <c:axId val="130830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Base</a:t>
                </a:r>
                <a:r>
                  <a:rPr lang="fr-FR" baseline="0"/>
                  <a:t> 100 = 2015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2347074074074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10937808560538"/>
          <c:y val="0.23832578247286085"/>
          <c:w val="0.1380390002549271"/>
          <c:h val="0.6784135801675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MILC (Marge IPAMPA Lait de chèvre sur Coût total indicé)</a:t>
            </a:r>
            <a:endParaRPr lang="fr-FR" sz="1600" b="1">
              <a:effectLst/>
            </a:endParaRP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disponible: septembre 2024</a:t>
            </a:r>
            <a:endParaRPr lang="fr-FR"/>
          </a:p>
        </c:rich>
      </c:tx>
      <c:layout>
        <c:manualLayout>
          <c:xMode val="edge"/>
          <c:yMode val="edge"/>
          <c:x val="0.23644280307769197"/>
          <c:y val="1.6816818009752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7001893033136637E-2"/>
          <c:y val="0.24696814814814816"/>
          <c:w val="0.74372164095295756"/>
          <c:h val="0.65018253355686151"/>
        </c:manualLayout>
      </c:layout>
      <c:lineChart>
        <c:grouping val="standard"/>
        <c:varyColors val="0"/>
        <c:ser>
          <c:idx val="0"/>
          <c:order val="0"/>
          <c:tx>
            <c:strRef>
              <c:f>'Données '!$B$23</c:f>
              <c:strCache>
                <c:ptCount val="1"/>
                <c:pt idx="0">
                  <c:v>MILC 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'!$Q$23:$IG$23</c:f>
              <c:numCache>
                <c:formatCode>0</c:formatCode>
                <c:ptCount val="213"/>
                <c:pt idx="0">
                  <c:v>240.78326140491106</c:v>
                </c:pt>
                <c:pt idx="1">
                  <c:v>211.81379386336198</c:v>
                </c:pt>
                <c:pt idx="2">
                  <c:v>160.4601915696619</c:v>
                </c:pt>
                <c:pt idx="3">
                  <c:v>112.05191453540743</c:v>
                </c:pt>
                <c:pt idx="4">
                  <c:v>92.790351556328119</c:v>
                </c:pt>
                <c:pt idx="5">
                  <c:v>83.673894151652178</c:v>
                </c:pt>
                <c:pt idx="6">
                  <c:v>101.86455810403112</c:v>
                </c:pt>
                <c:pt idx="7">
                  <c:v>128.43356047743373</c:v>
                </c:pt>
                <c:pt idx="8">
                  <c:v>175.05337569245251</c:v>
                </c:pt>
                <c:pt idx="9">
                  <c:v>235.4617326748135</c:v>
                </c:pt>
                <c:pt idx="10">
                  <c:v>283.37123022173159</c:v>
                </c:pt>
                <c:pt idx="11">
                  <c:v>270.424567510727</c:v>
                </c:pt>
                <c:pt idx="12">
                  <c:v>238.48758839149411</c:v>
                </c:pt>
                <c:pt idx="13">
                  <c:v>206.78632717866049</c:v>
                </c:pt>
                <c:pt idx="14">
                  <c:v>158.10905449848985</c:v>
                </c:pt>
                <c:pt idx="15">
                  <c:v>122.15377079477122</c:v>
                </c:pt>
                <c:pt idx="16">
                  <c:v>88.803579734569041</c:v>
                </c:pt>
                <c:pt idx="17">
                  <c:v>76.512886001010997</c:v>
                </c:pt>
                <c:pt idx="18">
                  <c:v>100.12404707373008</c:v>
                </c:pt>
                <c:pt idx="19">
                  <c:v>131.20365735576701</c:v>
                </c:pt>
                <c:pt idx="20">
                  <c:v>192.5089608413669</c:v>
                </c:pt>
                <c:pt idx="21">
                  <c:v>270.44874830469456</c:v>
                </c:pt>
                <c:pt idx="22">
                  <c:v>307.78927839751037</c:v>
                </c:pt>
                <c:pt idx="23">
                  <c:v>310.45222011246221</c:v>
                </c:pt>
                <c:pt idx="24">
                  <c:v>268.75749929027688</c:v>
                </c:pt>
                <c:pt idx="25">
                  <c:v>232.90764506510362</c:v>
                </c:pt>
                <c:pt idx="26">
                  <c:v>192.73689453430273</c:v>
                </c:pt>
                <c:pt idx="27">
                  <c:v>155.61173104782961</c:v>
                </c:pt>
                <c:pt idx="28">
                  <c:v>145.34806498759207</c:v>
                </c:pt>
                <c:pt idx="29">
                  <c:v>137.09124046566177</c:v>
                </c:pt>
                <c:pt idx="30">
                  <c:v>164.69379519826418</c:v>
                </c:pt>
                <c:pt idx="31">
                  <c:v>191.20776441687514</c:v>
                </c:pt>
                <c:pt idx="32">
                  <c:v>247.62484711018408</c:v>
                </c:pt>
                <c:pt idx="33">
                  <c:v>317.92341844610092</c:v>
                </c:pt>
                <c:pt idx="34">
                  <c:v>347.98428488144174</c:v>
                </c:pt>
                <c:pt idx="35">
                  <c:v>349.61417909615977</c:v>
                </c:pt>
                <c:pt idx="36">
                  <c:v>302.72901119290901</c:v>
                </c:pt>
                <c:pt idx="37">
                  <c:v>268.66622059163274</c:v>
                </c:pt>
                <c:pt idx="38">
                  <c:v>219.41910466201762</c:v>
                </c:pt>
                <c:pt idx="39">
                  <c:v>152.37785051040095</c:v>
                </c:pt>
                <c:pt idx="40">
                  <c:v>137.10619521584255</c:v>
                </c:pt>
                <c:pt idx="41">
                  <c:v>122.32086891336075</c:v>
                </c:pt>
                <c:pt idx="42">
                  <c:v>137.61063569603249</c:v>
                </c:pt>
                <c:pt idx="43">
                  <c:v>159.11334617008345</c:v>
                </c:pt>
                <c:pt idx="44">
                  <c:v>209.16305663120795</c:v>
                </c:pt>
                <c:pt idx="45">
                  <c:v>273.5022624041996</c:v>
                </c:pt>
                <c:pt idx="46">
                  <c:v>293.90980865285104</c:v>
                </c:pt>
                <c:pt idx="47">
                  <c:v>298.99330975412852</c:v>
                </c:pt>
                <c:pt idx="48">
                  <c:v>222.55871828418708</c:v>
                </c:pt>
                <c:pt idx="49">
                  <c:v>175.64187348060028</c:v>
                </c:pt>
                <c:pt idx="50">
                  <c:v>127.86361178534787</c:v>
                </c:pt>
                <c:pt idx="51">
                  <c:v>78.624104614114572</c:v>
                </c:pt>
                <c:pt idx="52">
                  <c:v>62.65183093779001</c:v>
                </c:pt>
                <c:pt idx="53">
                  <c:v>54.346841016362646</c:v>
                </c:pt>
                <c:pt idx="54">
                  <c:v>83.256994743250402</c:v>
                </c:pt>
                <c:pt idx="55">
                  <c:v>103.21852774632134</c:v>
                </c:pt>
                <c:pt idx="56">
                  <c:v>157.17158845734747</c:v>
                </c:pt>
                <c:pt idx="57">
                  <c:v>222.40908794839117</c:v>
                </c:pt>
                <c:pt idx="58">
                  <c:v>246.85240715923931</c:v>
                </c:pt>
                <c:pt idx="59">
                  <c:v>247.68473296341313</c:v>
                </c:pt>
                <c:pt idx="60">
                  <c:v>197.45666573217335</c:v>
                </c:pt>
                <c:pt idx="61">
                  <c:v>172.02713601259143</c:v>
                </c:pt>
                <c:pt idx="62">
                  <c:v>117.74076115703309</c:v>
                </c:pt>
                <c:pt idx="63">
                  <c:v>86.670087236982795</c:v>
                </c:pt>
                <c:pt idx="64">
                  <c:v>59.676602832545541</c:v>
                </c:pt>
                <c:pt idx="65">
                  <c:v>41.46066161206403</c:v>
                </c:pt>
                <c:pt idx="66">
                  <c:v>59.20930364518</c:v>
                </c:pt>
                <c:pt idx="67">
                  <c:v>60.470445976049348</c:v>
                </c:pt>
                <c:pt idx="68">
                  <c:v>116.05026077144078</c:v>
                </c:pt>
                <c:pt idx="69">
                  <c:v>177.99810108051804</c:v>
                </c:pt>
                <c:pt idx="70">
                  <c:v>212.81467898920846</c:v>
                </c:pt>
                <c:pt idx="71">
                  <c:v>211.33200894814252</c:v>
                </c:pt>
                <c:pt idx="72">
                  <c:v>190.35990648443271</c:v>
                </c:pt>
                <c:pt idx="73">
                  <c:v>160.1436283262758</c:v>
                </c:pt>
                <c:pt idx="74">
                  <c:v>119.21408473624854</c:v>
                </c:pt>
                <c:pt idx="75">
                  <c:v>87.12128334011652</c:v>
                </c:pt>
                <c:pt idx="76">
                  <c:v>79.689117524695348</c:v>
                </c:pt>
                <c:pt idx="77">
                  <c:v>66.424735993273373</c:v>
                </c:pt>
                <c:pt idx="78">
                  <c:v>106.04500985714913</c:v>
                </c:pt>
                <c:pt idx="79">
                  <c:v>130.27772779139372</c:v>
                </c:pt>
                <c:pt idx="80">
                  <c:v>197.41692936375392</c:v>
                </c:pt>
                <c:pt idx="81">
                  <c:v>258.29511872792744</c:v>
                </c:pt>
                <c:pt idx="82">
                  <c:v>298.37111991614699</c:v>
                </c:pt>
                <c:pt idx="83">
                  <c:v>306.24475125930007</c:v>
                </c:pt>
                <c:pt idx="84">
                  <c:v>260.72680465672539</c:v>
                </c:pt>
                <c:pt idx="85">
                  <c:v>217.69485311477575</c:v>
                </c:pt>
                <c:pt idx="86">
                  <c:v>169.44916466083703</c:v>
                </c:pt>
                <c:pt idx="87">
                  <c:v>121.61221260175745</c:v>
                </c:pt>
                <c:pt idx="88">
                  <c:v>112.29762696836201</c:v>
                </c:pt>
                <c:pt idx="89">
                  <c:v>96.049202176831898</c:v>
                </c:pt>
                <c:pt idx="90">
                  <c:v>141.34163109591213</c:v>
                </c:pt>
                <c:pt idx="91">
                  <c:v>173.96441307745374</c:v>
                </c:pt>
                <c:pt idx="92">
                  <c:v>227.85615760522774</c:v>
                </c:pt>
                <c:pt idx="93">
                  <c:v>300.49545155900961</c:v>
                </c:pt>
                <c:pt idx="94">
                  <c:v>329.46491118905618</c:v>
                </c:pt>
                <c:pt idx="95">
                  <c:v>324.27480077507334</c:v>
                </c:pt>
                <c:pt idx="96">
                  <c:v>303.55882249755996</c:v>
                </c:pt>
                <c:pt idx="97">
                  <c:v>256.81700259958217</c:v>
                </c:pt>
                <c:pt idx="98">
                  <c:v>202.07290214668467</c:v>
                </c:pt>
                <c:pt idx="99">
                  <c:v>151.8906757164591</c:v>
                </c:pt>
                <c:pt idx="100">
                  <c:v>138.39496398131814</c:v>
                </c:pt>
                <c:pt idx="101">
                  <c:v>130.20372534149629</c:v>
                </c:pt>
                <c:pt idx="102">
                  <c:v>157.57104665999964</c:v>
                </c:pt>
                <c:pt idx="103">
                  <c:v>194.03811805260807</c:v>
                </c:pt>
                <c:pt idx="104">
                  <c:v>261.5979352169532</c:v>
                </c:pt>
                <c:pt idx="105">
                  <c:v>344.38569586012181</c:v>
                </c:pt>
                <c:pt idx="106">
                  <c:v>351.05463529497729</c:v>
                </c:pt>
                <c:pt idx="107">
                  <c:v>344.8872563084023</c:v>
                </c:pt>
                <c:pt idx="108">
                  <c:v>312.74101459928903</c:v>
                </c:pt>
                <c:pt idx="109">
                  <c:v>271.17500127994373</c:v>
                </c:pt>
                <c:pt idx="110">
                  <c:v>232.27019692646775</c:v>
                </c:pt>
                <c:pt idx="111">
                  <c:v>185.5852171500805</c:v>
                </c:pt>
                <c:pt idx="112">
                  <c:v>169.02366534097115</c:v>
                </c:pt>
                <c:pt idx="113">
                  <c:v>154.55970344375083</c:v>
                </c:pt>
                <c:pt idx="114">
                  <c:v>180.78871089280659</c:v>
                </c:pt>
                <c:pt idx="115">
                  <c:v>223.68665780351654</c:v>
                </c:pt>
                <c:pt idx="116">
                  <c:v>273.6772030903179</c:v>
                </c:pt>
                <c:pt idx="117">
                  <c:v>355.74009199409136</c:v>
                </c:pt>
                <c:pt idx="118">
                  <c:v>372.60610591705904</c:v>
                </c:pt>
                <c:pt idx="119">
                  <c:v>363.21623437667483</c:v>
                </c:pt>
                <c:pt idx="120">
                  <c:v>337.05470361421033</c:v>
                </c:pt>
                <c:pt idx="121">
                  <c:v>279.43859349553156</c:v>
                </c:pt>
                <c:pt idx="122">
                  <c:v>234.63344392143165</c:v>
                </c:pt>
                <c:pt idx="123">
                  <c:v>183.56408334521279</c:v>
                </c:pt>
                <c:pt idx="124">
                  <c:v>168.11161207236609</c:v>
                </c:pt>
                <c:pt idx="125">
                  <c:v>153.10642916547386</c:v>
                </c:pt>
                <c:pt idx="126">
                  <c:v>176.52716099909549</c:v>
                </c:pt>
                <c:pt idx="127">
                  <c:v>212.56455708996998</c:v>
                </c:pt>
                <c:pt idx="128">
                  <c:v>283.46643729423198</c:v>
                </c:pt>
                <c:pt idx="129">
                  <c:v>347.75766059512091</c:v>
                </c:pt>
                <c:pt idx="130">
                  <c:v>384.61467299824233</c:v>
                </c:pt>
                <c:pt idx="131">
                  <c:v>381.07287577131251</c:v>
                </c:pt>
                <c:pt idx="132">
                  <c:v>323.03468908749011</c:v>
                </c:pt>
                <c:pt idx="133">
                  <c:v>283.19477539454772</c:v>
                </c:pt>
                <c:pt idx="134">
                  <c:v>235.84649392329146</c:v>
                </c:pt>
                <c:pt idx="135">
                  <c:v>180.26518861791033</c:v>
                </c:pt>
                <c:pt idx="136">
                  <c:v>164.65357443039193</c:v>
                </c:pt>
                <c:pt idx="137">
                  <c:v>140.2950597222553</c:v>
                </c:pt>
                <c:pt idx="138">
                  <c:v>168.6344062351809</c:v>
                </c:pt>
                <c:pt idx="139">
                  <c:v>194.26939475028792</c:v>
                </c:pt>
                <c:pt idx="140">
                  <c:v>256.68516448895525</c:v>
                </c:pt>
                <c:pt idx="141">
                  <c:v>327.66578879870417</c:v>
                </c:pt>
                <c:pt idx="142">
                  <c:v>364.09067300476119</c:v>
                </c:pt>
                <c:pt idx="143">
                  <c:v>347.37722517593068</c:v>
                </c:pt>
                <c:pt idx="144">
                  <c:v>315.67023928047939</c:v>
                </c:pt>
                <c:pt idx="145">
                  <c:v>261.89668839782541</c:v>
                </c:pt>
                <c:pt idx="146">
                  <c:v>214.99010419634948</c:v>
                </c:pt>
                <c:pt idx="147">
                  <c:v>175.33051250766039</c:v>
                </c:pt>
                <c:pt idx="148">
                  <c:v>174.51581380993048</c:v>
                </c:pt>
                <c:pt idx="149">
                  <c:v>143.03037660429743</c:v>
                </c:pt>
                <c:pt idx="150">
                  <c:v>170.87243192647378</c:v>
                </c:pt>
                <c:pt idx="151">
                  <c:v>204.8148616962834</c:v>
                </c:pt>
                <c:pt idx="152">
                  <c:v>270.4105330722245</c:v>
                </c:pt>
                <c:pt idx="153">
                  <c:v>340.20464897370033</c:v>
                </c:pt>
                <c:pt idx="154">
                  <c:v>381.06843865913515</c:v>
                </c:pt>
                <c:pt idx="155">
                  <c:v>369.82474512831737</c:v>
                </c:pt>
                <c:pt idx="156">
                  <c:v>325.20960103501801</c:v>
                </c:pt>
                <c:pt idx="157">
                  <c:v>272.48812254003656</c:v>
                </c:pt>
                <c:pt idx="158">
                  <c:v>242.61936451278331</c:v>
                </c:pt>
                <c:pt idx="159">
                  <c:v>197.20023943994494</c:v>
                </c:pt>
                <c:pt idx="160">
                  <c:v>181.54385999905082</c:v>
                </c:pt>
                <c:pt idx="161">
                  <c:v>168.12147074434245</c:v>
                </c:pt>
                <c:pt idx="162">
                  <c:v>208.83612838538374</c:v>
                </c:pt>
                <c:pt idx="163">
                  <c:v>228.7880198586476</c:v>
                </c:pt>
                <c:pt idx="164">
                  <c:v>294.96991109926319</c:v>
                </c:pt>
                <c:pt idx="165">
                  <c:v>385.33944534745206</c:v>
                </c:pt>
                <c:pt idx="166">
                  <c:v>397.93024487363908</c:v>
                </c:pt>
                <c:pt idx="167">
                  <c:v>394.41479047805234</c:v>
                </c:pt>
                <c:pt idx="168">
                  <c:v>350.98391815252512</c:v>
                </c:pt>
                <c:pt idx="169">
                  <c:v>284.24256312977639</c:v>
                </c:pt>
                <c:pt idx="170">
                  <c:v>235.47290491044862</c:v>
                </c:pt>
                <c:pt idx="171">
                  <c:v>195.56775933308472</c:v>
                </c:pt>
                <c:pt idx="172">
                  <c:v>174.18832381793095</c:v>
                </c:pt>
                <c:pt idx="173">
                  <c:v>147.25535235668679</c:v>
                </c:pt>
                <c:pt idx="174">
                  <c:v>184.98132870914515</c:v>
                </c:pt>
                <c:pt idx="175">
                  <c:v>211.9802451285185</c:v>
                </c:pt>
                <c:pt idx="176">
                  <c:v>265.29512300405099</c:v>
                </c:pt>
                <c:pt idx="177">
                  <c:v>350.8506005191889</c:v>
                </c:pt>
                <c:pt idx="178">
                  <c:v>365.35360581083535</c:v>
                </c:pt>
                <c:pt idx="179">
                  <c:v>359.28924258382301</c:v>
                </c:pt>
                <c:pt idx="180">
                  <c:v>295.95324166884359</c:v>
                </c:pt>
                <c:pt idx="181">
                  <c:v>236.55141191489145</c:v>
                </c:pt>
                <c:pt idx="182">
                  <c:v>167.54700555807813</c:v>
                </c:pt>
                <c:pt idx="183">
                  <c:v>119.94530468324399</c:v>
                </c:pt>
                <c:pt idx="184">
                  <c:v>73.97477390574079</c:v>
                </c:pt>
                <c:pt idx="185">
                  <c:v>53.242476518650278</c:v>
                </c:pt>
                <c:pt idx="186">
                  <c:v>140.50330511490529</c:v>
                </c:pt>
                <c:pt idx="187">
                  <c:v>167.9127098933966</c:v>
                </c:pt>
                <c:pt idx="188">
                  <c:v>239.40461391633642</c:v>
                </c:pt>
                <c:pt idx="189">
                  <c:v>307.42833741406491</c:v>
                </c:pt>
                <c:pt idx="190">
                  <c:v>341.3785387368157</c:v>
                </c:pt>
                <c:pt idx="191">
                  <c:v>365.73502055713971</c:v>
                </c:pt>
                <c:pt idx="192">
                  <c:v>313.69053340759126</c:v>
                </c:pt>
                <c:pt idx="193">
                  <c:v>275.27497816656171</c:v>
                </c:pt>
                <c:pt idx="194">
                  <c:v>239.5646632186814</c:v>
                </c:pt>
                <c:pt idx="195">
                  <c:v>200.99916065464458</c:v>
                </c:pt>
                <c:pt idx="196">
                  <c:v>182.35932631262551</c:v>
                </c:pt>
                <c:pt idx="197">
                  <c:v>168.96250447564353</c:v>
                </c:pt>
                <c:pt idx="198">
                  <c:v>218.25137301478946</c:v>
                </c:pt>
                <c:pt idx="199">
                  <c:v>239.58855642973356</c:v>
                </c:pt>
                <c:pt idx="200">
                  <c:v>300.64977405792888</c:v>
                </c:pt>
                <c:pt idx="201">
                  <c:v>380.66782203572541</c:v>
                </c:pt>
                <c:pt idx="202">
                  <c:v>424.29990678523302</c:v>
                </c:pt>
                <c:pt idx="203">
                  <c:v>439.43755889982094</c:v>
                </c:pt>
                <c:pt idx="204">
                  <c:v>407.45499061207147</c:v>
                </c:pt>
                <c:pt idx="205">
                  <c:v>348.69060116241451</c:v>
                </c:pt>
                <c:pt idx="206">
                  <c:v>285.66437078281899</c:v>
                </c:pt>
                <c:pt idx="207">
                  <c:v>244.44881110017889</c:v>
                </c:pt>
                <c:pt idx="208">
                  <c:v>227.88273126636761</c:v>
                </c:pt>
                <c:pt idx="209">
                  <c:v>218.57265616072698</c:v>
                </c:pt>
                <c:pt idx="210">
                  <c:v>250.49411638599815</c:v>
                </c:pt>
                <c:pt idx="211">
                  <c:v>274.2487215712365</c:v>
                </c:pt>
                <c:pt idx="212">
                  <c:v>350.82396950854331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70E-42F8-A63D-A84C5D0BFD22}"/>
            </c:ext>
          </c:extLst>
        </c:ser>
        <c:ser>
          <c:idx val="2"/>
          <c:order val="1"/>
          <c:tx>
            <c:strRef>
              <c:f>'Données '!$B$25</c:f>
              <c:strCache>
                <c:ptCount val="1"/>
                <c:pt idx="0">
                  <c:v>MILC  (moyenne pondérée 12 mois)</c:v>
                </c:pt>
              </c:strCache>
            </c:strRef>
          </c:tx>
          <c:spPr>
            <a:ln w="19050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'!$Q$25:$IE$25</c:f>
              <c:numCache>
                <c:formatCode>0</c:formatCode>
                <c:ptCount val="211"/>
                <c:pt idx="0">
                  <c:v>187.52228361827832</c:v>
                </c:pt>
                <c:pt idx="1">
                  <c:v>186.28876017341219</c:v>
                </c:pt>
                <c:pt idx="2">
                  <c:v>184.97111939175119</c:v>
                </c:pt>
                <c:pt idx="3">
                  <c:v>183.89458367082938</c:v>
                </c:pt>
                <c:pt idx="4">
                  <c:v>182.33325623726188</c:v>
                </c:pt>
                <c:pt idx="5">
                  <c:v>180.95001122189859</c:v>
                </c:pt>
                <c:pt idx="6">
                  <c:v>180.54742206373402</c:v>
                </c:pt>
                <c:pt idx="7">
                  <c:v>179.17110711532729</c:v>
                </c:pt>
                <c:pt idx="8">
                  <c:v>177.88769091573607</c:v>
                </c:pt>
                <c:pt idx="9">
                  <c:v>175.94904775429899</c:v>
                </c:pt>
                <c:pt idx="10">
                  <c:v>175.54756901748408</c:v>
                </c:pt>
                <c:pt idx="11">
                  <c:v>174.68186931354256</c:v>
                </c:pt>
                <c:pt idx="12">
                  <c:v>174.49056322909126</c:v>
                </c:pt>
                <c:pt idx="13">
                  <c:v>174.07160767203288</c:v>
                </c:pt>
                <c:pt idx="14">
                  <c:v>173.87567958276856</c:v>
                </c:pt>
                <c:pt idx="15">
                  <c:v>174.71750093771561</c:v>
                </c:pt>
                <c:pt idx="16">
                  <c:v>174.38526995256888</c:v>
                </c:pt>
                <c:pt idx="17">
                  <c:v>173.78851927334887</c:v>
                </c:pt>
                <c:pt idx="18">
                  <c:v>173.64347668749048</c:v>
                </c:pt>
                <c:pt idx="19">
                  <c:v>173.87431809401818</c:v>
                </c:pt>
                <c:pt idx="20">
                  <c:v>175.32895018976109</c:v>
                </c:pt>
                <c:pt idx="21">
                  <c:v>178.24453482558437</c:v>
                </c:pt>
                <c:pt idx="22">
                  <c:v>180.279372173566</c:v>
                </c:pt>
                <c:pt idx="23">
                  <c:v>183.61500989037734</c:v>
                </c:pt>
                <c:pt idx="24">
                  <c:v>186.13750246527593</c:v>
                </c:pt>
                <c:pt idx="25">
                  <c:v>188.31427895581288</c:v>
                </c:pt>
                <c:pt idx="26">
                  <c:v>191.19993229213054</c:v>
                </c:pt>
                <c:pt idx="27">
                  <c:v>193.98809564655193</c:v>
                </c:pt>
                <c:pt idx="28">
                  <c:v>198.70013608430401</c:v>
                </c:pt>
                <c:pt idx="29">
                  <c:v>203.74833228969152</c:v>
                </c:pt>
                <c:pt idx="30">
                  <c:v>209.12914463340263</c:v>
                </c:pt>
                <c:pt idx="31">
                  <c:v>214.12948688849497</c:v>
                </c:pt>
                <c:pt idx="32">
                  <c:v>218.72247741089643</c:v>
                </c:pt>
                <c:pt idx="33">
                  <c:v>222.67869992268021</c:v>
                </c:pt>
                <c:pt idx="34">
                  <c:v>226.02828379634133</c:v>
                </c:pt>
                <c:pt idx="35">
                  <c:v>229.2917803783161</c:v>
                </c:pt>
                <c:pt idx="36">
                  <c:v>232.1227397035355</c:v>
                </c:pt>
                <c:pt idx="37">
                  <c:v>235.10262099741288</c:v>
                </c:pt>
                <c:pt idx="38">
                  <c:v>237.32613850805564</c:v>
                </c:pt>
                <c:pt idx="39">
                  <c:v>237.05664846326994</c:v>
                </c:pt>
                <c:pt idx="40">
                  <c:v>236.36982598229082</c:v>
                </c:pt>
                <c:pt idx="41">
                  <c:v>235.13896168626587</c:v>
                </c:pt>
                <c:pt idx="42">
                  <c:v>232.88203172774655</c:v>
                </c:pt>
                <c:pt idx="43">
                  <c:v>230.20749687384733</c:v>
                </c:pt>
                <c:pt idx="44">
                  <c:v>227.00234766726589</c:v>
                </c:pt>
                <c:pt idx="45">
                  <c:v>223.30058466377415</c:v>
                </c:pt>
                <c:pt idx="46">
                  <c:v>218.79437831139154</c:v>
                </c:pt>
                <c:pt idx="47">
                  <c:v>214.57597253288895</c:v>
                </c:pt>
                <c:pt idx="48">
                  <c:v>207.89511479049531</c:v>
                </c:pt>
                <c:pt idx="49">
                  <c:v>200.14308586457599</c:v>
                </c:pt>
                <c:pt idx="50">
                  <c:v>192.51346145818695</c:v>
                </c:pt>
                <c:pt idx="51">
                  <c:v>186.36731596682961</c:v>
                </c:pt>
                <c:pt idx="52">
                  <c:v>180.16278561032539</c:v>
                </c:pt>
                <c:pt idx="53">
                  <c:v>174.4982832855755</c:v>
                </c:pt>
                <c:pt idx="54">
                  <c:v>169.96881320617706</c:v>
                </c:pt>
                <c:pt idx="55">
                  <c:v>165.3109116708635</c:v>
                </c:pt>
                <c:pt idx="56">
                  <c:v>160.97828932304185</c:v>
                </c:pt>
                <c:pt idx="57">
                  <c:v>156.72052478505765</c:v>
                </c:pt>
                <c:pt idx="58">
                  <c:v>152.79907466059001</c:v>
                </c:pt>
                <c:pt idx="59">
                  <c:v>148.52335992803035</c:v>
                </c:pt>
                <c:pt idx="60">
                  <c:v>146.43152221536241</c:v>
                </c:pt>
                <c:pt idx="61">
                  <c:v>146.13029409302845</c:v>
                </c:pt>
                <c:pt idx="62">
                  <c:v>145.28672320733568</c:v>
                </c:pt>
                <c:pt idx="63">
                  <c:v>145.95722175924135</c:v>
                </c:pt>
                <c:pt idx="64">
                  <c:v>145.70928608380422</c:v>
                </c:pt>
                <c:pt idx="65">
                  <c:v>144.63543780011281</c:v>
                </c:pt>
                <c:pt idx="66">
                  <c:v>142.63146354194038</c:v>
                </c:pt>
                <c:pt idx="67">
                  <c:v>139.06912339441772</c:v>
                </c:pt>
                <c:pt idx="68">
                  <c:v>135.64234608725877</c:v>
                </c:pt>
                <c:pt idx="69">
                  <c:v>131.94143051493614</c:v>
                </c:pt>
                <c:pt idx="70">
                  <c:v>129.10495316743339</c:v>
                </c:pt>
                <c:pt idx="71">
                  <c:v>126.0755594994942</c:v>
                </c:pt>
                <c:pt idx="72">
                  <c:v>125.48416289551579</c:v>
                </c:pt>
                <c:pt idx="73">
                  <c:v>124.49387058832275</c:v>
                </c:pt>
                <c:pt idx="74">
                  <c:v>124.61664755325728</c:v>
                </c:pt>
                <c:pt idx="75">
                  <c:v>124.6542472285185</c:v>
                </c:pt>
                <c:pt idx="76">
                  <c:v>126.32195678619775</c:v>
                </c:pt>
                <c:pt idx="77">
                  <c:v>128.40229631796512</c:v>
                </c:pt>
                <c:pt idx="78">
                  <c:v>132.30527183562924</c:v>
                </c:pt>
                <c:pt idx="79">
                  <c:v>138.1225453202411</c:v>
                </c:pt>
                <c:pt idx="80">
                  <c:v>144.90310103626734</c:v>
                </c:pt>
                <c:pt idx="81">
                  <c:v>151.59451917355148</c:v>
                </c:pt>
                <c:pt idx="82">
                  <c:v>158.72422258412979</c:v>
                </c:pt>
                <c:pt idx="83">
                  <c:v>166.63361777672628</c:v>
                </c:pt>
                <c:pt idx="84">
                  <c:v>172.4975259577505</c:v>
                </c:pt>
                <c:pt idx="85">
                  <c:v>177.29346135679219</c:v>
                </c:pt>
                <c:pt idx="86">
                  <c:v>181.47971801717455</c:v>
                </c:pt>
                <c:pt idx="87">
                  <c:v>184.35396212231143</c:v>
                </c:pt>
                <c:pt idx="88">
                  <c:v>187.07133790928344</c:v>
                </c:pt>
                <c:pt idx="89">
                  <c:v>189.54004342457995</c:v>
                </c:pt>
                <c:pt idx="90">
                  <c:v>192.48142852781012</c:v>
                </c:pt>
                <c:pt idx="91">
                  <c:v>196.12198563498197</c:v>
                </c:pt>
                <c:pt idx="92">
                  <c:v>198.65858798843806</c:v>
                </c:pt>
                <c:pt idx="93">
                  <c:v>202.17528239102819</c:v>
                </c:pt>
                <c:pt idx="94">
                  <c:v>204.76643166377079</c:v>
                </c:pt>
                <c:pt idx="95">
                  <c:v>206.26893579008521</c:v>
                </c:pt>
                <c:pt idx="96">
                  <c:v>209.83827061015472</c:v>
                </c:pt>
                <c:pt idx="97">
                  <c:v>213.09844973388863</c:v>
                </c:pt>
                <c:pt idx="98">
                  <c:v>215.81709452437588</c:v>
                </c:pt>
                <c:pt idx="99">
                  <c:v>218.34029978393443</c:v>
                </c:pt>
                <c:pt idx="100">
                  <c:v>220.51507786834742</c:v>
                </c:pt>
                <c:pt idx="101">
                  <c:v>223.36128813206932</c:v>
                </c:pt>
                <c:pt idx="102">
                  <c:v>224.71373942907672</c:v>
                </c:pt>
                <c:pt idx="103">
                  <c:v>226.38654817700632</c:v>
                </c:pt>
                <c:pt idx="104">
                  <c:v>229.19836297798344</c:v>
                </c:pt>
                <c:pt idx="105">
                  <c:v>232.85588333640948</c:v>
                </c:pt>
                <c:pt idx="106">
                  <c:v>234.65502701190275</c:v>
                </c:pt>
                <c:pt idx="107">
                  <c:v>236.37273163968024</c:v>
                </c:pt>
                <c:pt idx="108">
                  <c:v>237.13791431482406</c:v>
                </c:pt>
                <c:pt idx="109">
                  <c:v>238.3344142048544</c:v>
                </c:pt>
                <c:pt idx="110">
                  <c:v>240.85085543650302</c:v>
                </c:pt>
                <c:pt idx="111">
                  <c:v>243.6587338893047</c:v>
                </c:pt>
                <c:pt idx="112">
                  <c:v>246.21112566927576</c:v>
                </c:pt>
                <c:pt idx="113">
                  <c:v>248.2407905111304</c:v>
                </c:pt>
                <c:pt idx="114">
                  <c:v>250.17559586386426</c:v>
                </c:pt>
                <c:pt idx="115">
                  <c:v>252.64630750977341</c:v>
                </c:pt>
                <c:pt idx="116">
                  <c:v>253.65291316588713</c:v>
                </c:pt>
                <c:pt idx="117">
                  <c:v>254.59911284371793</c:v>
                </c:pt>
                <c:pt idx="118">
                  <c:v>256.39506872889143</c:v>
                </c:pt>
                <c:pt idx="119">
                  <c:v>257.92248356791418</c:v>
                </c:pt>
                <c:pt idx="120">
                  <c:v>259.94862431915755</c:v>
                </c:pt>
                <c:pt idx="121">
                  <c:v>260.6372570037899</c:v>
                </c:pt>
                <c:pt idx="122">
                  <c:v>260.83419425337013</c:v>
                </c:pt>
                <c:pt idx="123">
                  <c:v>260.66576643629787</c:v>
                </c:pt>
                <c:pt idx="124">
                  <c:v>260.58976199724731</c:v>
                </c:pt>
                <c:pt idx="125">
                  <c:v>260.46865580739097</c:v>
                </c:pt>
                <c:pt idx="126">
                  <c:v>260.11352664958184</c:v>
                </c:pt>
                <c:pt idx="127">
                  <c:v>259.18668492345302</c:v>
                </c:pt>
                <c:pt idx="128">
                  <c:v>260.00245444044566</c:v>
                </c:pt>
                <c:pt idx="129">
                  <c:v>259.33725182386473</c:v>
                </c:pt>
                <c:pt idx="130">
                  <c:v>260.33796574729678</c:v>
                </c:pt>
                <c:pt idx="131">
                  <c:v>261.82601919684993</c:v>
                </c:pt>
                <c:pt idx="132">
                  <c:v>260.65768465295668</c:v>
                </c:pt>
                <c:pt idx="133">
                  <c:v>260.97069981120785</c:v>
                </c:pt>
                <c:pt idx="134">
                  <c:v>261.07178731136287</c:v>
                </c:pt>
                <c:pt idx="135">
                  <c:v>260.79687941742094</c:v>
                </c:pt>
                <c:pt idx="136">
                  <c:v>260.50870961392309</c:v>
                </c:pt>
                <c:pt idx="137">
                  <c:v>259.44109549365498</c:v>
                </c:pt>
                <c:pt idx="138">
                  <c:v>258.78336592999557</c:v>
                </c:pt>
                <c:pt idx="139">
                  <c:v>257.25876906835521</c:v>
                </c:pt>
                <c:pt idx="140">
                  <c:v>255.02699633458218</c:v>
                </c:pt>
                <c:pt idx="141">
                  <c:v>253.35267368488087</c:v>
                </c:pt>
                <c:pt idx="142">
                  <c:v>251.64234035209063</c:v>
                </c:pt>
                <c:pt idx="143">
                  <c:v>248.83436946914225</c:v>
                </c:pt>
                <c:pt idx="144">
                  <c:v>248.22066531855802</c:v>
                </c:pt>
                <c:pt idx="145">
                  <c:v>246.44582473549769</c:v>
                </c:pt>
                <c:pt idx="146">
                  <c:v>244.7077922582526</c:v>
                </c:pt>
                <c:pt idx="147">
                  <c:v>244.29656924906527</c:v>
                </c:pt>
                <c:pt idx="148">
                  <c:v>245.11842253069346</c:v>
                </c:pt>
                <c:pt idx="149">
                  <c:v>245.34636560419693</c:v>
                </c:pt>
                <c:pt idx="150">
                  <c:v>245.53286774513805</c:v>
                </c:pt>
                <c:pt idx="151">
                  <c:v>246.41165665730432</c:v>
                </c:pt>
                <c:pt idx="152">
                  <c:v>247.55543737257682</c:v>
                </c:pt>
                <c:pt idx="153">
                  <c:v>248.60034238715986</c:v>
                </c:pt>
                <c:pt idx="154">
                  <c:v>250.01515619169089</c:v>
                </c:pt>
                <c:pt idx="155">
                  <c:v>251.88578285438979</c:v>
                </c:pt>
                <c:pt idx="156">
                  <c:v>252.68072966726794</c:v>
                </c:pt>
                <c:pt idx="157">
                  <c:v>253.56334917911892</c:v>
                </c:pt>
                <c:pt idx="158">
                  <c:v>255.86578753882185</c:v>
                </c:pt>
                <c:pt idx="159">
                  <c:v>257.68826478317885</c:v>
                </c:pt>
                <c:pt idx="160">
                  <c:v>258.27393529893891</c:v>
                </c:pt>
                <c:pt idx="161">
                  <c:v>260.36485981060929</c:v>
                </c:pt>
                <c:pt idx="162">
                  <c:v>263.52850118218493</c:v>
                </c:pt>
                <c:pt idx="163">
                  <c:v>265.52626436238205</c:v>
                </c:pt>
                <c:pt idx="164">
                  <c:v>267.5728791979688</c:v>
                </c:pt>
                <c:pt idx="165">
                  <c:v>271.33411222911468</c:v>
                </c:pt>
                <c:pt idx="166">
                  <c:v>272.73926274698994</c:v>
                </c:pt>
                <c:pt idx="167">
                  <c:v>274.78843319280128</c:v>
                </c:pt>
                <c:pt idx="168">
                  <c:v>276.93629295259336</c:v>
                </c:pt>
                <c:pt idx="169">
                  <c:v>277.91582966840514</c:v>
                </c:pt>
                <c:pt idx="170">
                  <c:v>277.32029136821046</c:v>
                </c:pt>
                <c:pt idx="171">
                  <c:v>277.18425135930562</c:v>
                </c:pt>
                <c:pt idx="172">
                  <c:v>276.57129001087873</c:v>
                </c:pt>
                <c:pt idx="173">
                  <c:v>274.83244681190763</c:v>
                </c:pt>
                <c:pt idx="174">
                  <c:v>272.8445468388876</c:v>
                </c:pt>
                <c:pt idx="175">
                  <c:v>271.44389894471033</c:v>
                </c:pt>
                <c:pt idx="176">
                  <c:v>268.9709999367758</c:v>
                </c:pt>
                <c:pt idx="177">
                  <c:v>266.0969295344205</c:v>
                </c:pt>
                <c:pt idx="178">
                  <c:v>263.38220961252023</c:v>
                </c:pt>
                <c:pt idx="179">
                  <c:v>260.45508062133445</c:v>
                </c:pt>
                <c:pt idx="180">
                  <c:v>255.86919091436107</c:v>
                </c:pt>
                <c:pt idx="181">
                  <c:v>251.89492831312066</c:v>
                </c:pt>
                <c:pt idx="182">
                  <c:v>246.23443670042309</c:v>
                </c:pt>
                <c:pt idx="183">
                  <c:v>239.93256547960289</c:v>
                </c:pt>
                <c:pt idx="184">
                  <c:v>231.58143632025372</c:v>
                </c:pt>
                <c:pt idx="185">
                  <c:v>223.74703000041734</c:v>
                </c:pt>
                <c:pt idx="186">
                  <c:v>220.04052803423076</c:v>
                </c:pt>
                <c:pt idx="187">
                  <c:v>216.36823343130391</c:v>
                </c:pt>
                <c:pt idx="188">
                  <c:v>214.21069100732791</c:v>
                </c:pt>
                <c:pt idx="189">
                  <c:v>210.59216908190081</c:v>
                </c:pt>
                <c:pt idx="190">
                  <c:v>208.5942468257324</c:v>
                </c:pt>
                <c:pt idx="191">
                  <c:v>209.13139499017586</c:v>
                </c:pt>
                <c:pt idx="192">
                  <c:v>210.60950263507129</c:v>
                </c:pt>
                <c:pt idx="193">
                  <c:v>213.83646648937702</c:v>
                </c:pt>
                <c:pt idx="194">
                  <c:v>219.83793796109398</c:v>
                </c:pt>
                <c:pt idx="195">
                  <c:v>226.59242595871092</c:v>
                </c:pt>
                <c:pt idx="196">
                  <c:v>235.62447199261783</c:v>
                </c:pt>
                <c:pt idx="197">
                  <c:v>245.26780765570049</c:v>
                </c:pt>
                <c:pt idx="198">
                  <c:v>251.74681331402417</c:v>
                </c:pt>
                <c:pt idx="199">
                  <c:v>257.71980052538572</c:v>
                </c:pt>
                <c:pt idx="200">
                  <c:v>262.82356387051846</c:v>
                </c:pt>
                <c:pt idx="201">
                  <c:v>268.92685425565685</c:v>
                </c:pt>
                <c:pt idx="202">
                  <c:v>275.8369682596915</c:v>
                </c:pt>
                <c:pt idx="203">
                  <c:v>281.9788464549149</c:v>
                </c:pt>
                <c:pt idx="204">
                  <c:v>289.79255122195502</c:v>
                </c:pt>
                <c:pt idx="205">
                  <c:v>295.91051980494251</c:v>
                </c:pt>
                <c:pt idx="206">
                  <c:v>299.75216210195413</c:v>
                </c:pt>
                <c:pt idx="207">
                  <c:v>303.37296630574883</c:v>
                </c:pt>
                <c:pt idx="208">
                  <c:v>307.16658338522734</c:v>
                </c:pt>
                <c:pt idx="209">
                  <c:v>311.30076269231745</c:v>
                </c:pt>
                <c:pt idx="210">
                  <c:v>313.98765797325154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70E-42F8-A63D-A84C5D0BFD22}"/>
            </c:ext>
          </c:extLst>
        </c:ser>
        <c:ser>
          <c:idx val="4"/>
          <c:order val="2"/>
          <c:tx>
            <c:strRef>
              <c:f>'Données '!$B$27</c:f>
              <c:strCache>
                <c:ptCount val="1"/>
                <c:pt idx="0">
                  <c:v>MILC min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'!$Q$27:$IG$27</c:f>
              <c:numCache>
                <c:formatCode>0</c:formatCode>
                <c:ptCount val="213"/>
                <c:pt idx="0">
                  <c:v>124.49387058832275</c:v>
                </c:pt>
                <c:pt idx="1">
                  <c:v>124.49387058832275</c:v>
                </c:pt>
                <c:pt idx="2">
                  <c:v>124.49387058832275</c:v>
                </c:pt>
                <c:pt idx="3">
                  <c:v>124.49387058832275</c:v>
                </c:pt>
                <c:pt idx="4">
                  <c:v>124.49387058832275</c:v>
                </c:pt>
                <c:pt idx="5">
                  <c:v>124.49387058832275</c:v>
                </c:pt>
                <c:pt idx="6">
                  <c:v>124.49387058832275</c:v>
                </c:pt>
                <c:pt idx="7">
                  <c:v>124.49387058832275</c:v>
                </c:pt>
                <c:pt idx="8">
                  <c:v>124.49387058832275</c:v>
                </c:pt>
                <c:pt idx="9">
                  <c:v>124.49387058832275</c:v>
                </c:pt>
                <c:pt idx="10">
                  <c:v>124.49387058832275</c:v>
                </c:pt>
                <c:pt idx="11">
                  <c:v>124.49387058832275</c:v>
                </c:pt>
                <c:pt idx="12">
                  <c:v>124.49387058832275</c:v>
                </c:pt>
                <c:pt idx="13">
                  <c:v>124.49387058832275</c:v>
                </c:pt>
                <c:pt idx="14">
                  <c:v>124.49387058832275</c:v>
                </c:pt>
                <c:pt idx="15">
                  <c:v>124.49387058832275</c:v>
                </c:pt>
                <c:pt idx="16">
                  <c:v>124.49387058832275</c:v>
                </c:pt>
                <c:pt idx="17">
                  <c:v>124.49387058832275</c:v>
                </c:pt>
                <c:pt idx="18">
                  <c:v>124.49387058832275</c:v>
                </c:pt>
                <c:pt idx="19">
                  <c:v>124.49387058832275</c:v>
                </c:pt>
                <c:pt idx="20">
                  <c:v>124.49387058832275</c:v>
                </c:pt>
                <c:pt idx="21">
                  <c:v>124.49387058832275</c:v>
                </c:pt>
                <c:pt idx="22">
                  <c:v>124.49387058832275</c:v>
                </c:pt>
                <c:pt idx="23">
                  <c:v>124.49387058832275</c:v>
                </c:pt>
                <c:pt idx="24">
                  <c:v>124.49387058832275</c:v>
                </c:pt>
                <c:pt idx="25">
                  <c:v>124.49387058832275</c:v>
                </c:pt>
                <c:pt idx="26">
                  <c:v>124.49387058832275</c:v>
                </c:pt>
                <c:pt idx="27">
                  <c:v>124.49387058832275</c:v>
                </c:pt>
                <c:pt idx="28">
                  <c:v>124.49387058832275</c:v>
                </c:pt>
                <c:pt idx="29">
                  <c:v>124.49387058832275</c:v>
                </c:pt>
                <c:pt idx="30">
                  <c:v>124.49387058832275</c:v>
                </c:pt>
                <c:pt idx="31">
                  <c:v>124.49387058832275</c:v>
                </c:pt>
                <c:pt idx="32">
                  <c:v>124.49387058832275</c:v>
                </c:pt>
                <c:pt idx="33">
                  <c:v>124.49387058832275</c:v>
                </c:pt>
                <c:pt idx="34">
                  <c:v>124.49387058832275</c:v>
                </c:pt>
                <c:pt idx="35">
                  <c:v>124.49387058832275</c:v>
                </c:pt>
                <c:pt idx="36">
                  <c:v>124.49387058832275</c:v>
                </c:pt>
                <c:pt idx="37">
                  <c:v>124.49387058832275</c:v>
                </c:pt>
                <c:pt idx="38">
                  <c:v>124.49387058832275</c:v>
                </c:pt>
                <c:pt idx="39">
                  <c:v>124.49387058832275</c:v>
                </c:pt>
                <c:pt idx="40">
                  <c:v>124.49387058832275</c:v>
                </c:pt>
                <c:pt idx="41">
                  <c:v>124.49387058832275</c:v>
                </c:pt>
                <c:pt idx="42">
                  <c:v>124.49387058832275</c:v>
                </c:pt>
                <c:pt idx="43">
                  <c:v>124.49387058832275</c:v>
                </c:pt>
                <c:pt idx="44">
                  <c:v>124.49387058832275</c:v>
                </c:pt>
                <c:pt idx="45">
                  <c:v>124.49387058832275</c:v>
                </c:pt>
                <c:pt idx="46">
                  <c:v>124.49387058832275</c:v>
                </c:pt>
                <c:pt idx="47">
                  <c:v>124.49387058832275</c:v>
                </c:pt>
                <c:pt idx="48">
                  <c:v>124.49387058832275</c:v>
                </c:pt>
                <c:pt idx="49">
                  <c:v>124.49387058832275</c:v>
                </c:pt>
                <c:pt idx="50">
                  <c:v>124.49387058832275</c:v>
                </c:pt>
                <c:pt idx="51">
                  <c:v>124.49387058832275</c:v>
                </c:pt>
                <c:pt idx="52">
                  <c:v>124.49387058832275</c:v>
                </c:pt>
                <c:pt idx="53">
                  <c:v>124.49387058832275</c:v>
                </c:pt>
                <c:pt idx="54">
                  <c:v>124.49387058832275</c:v>
                </c:pt>
                <c:pt idx="55">
                  <c:v>124.49387058832275</c:v>
                </c:pt>
                <c:pt idx="56">
                  <c:v>124.49387058832275</c:v>
                </c:pt>
                <c:pt idx="57">
                  <c:v>124.49387058832275</c:v>
                </c:pt>
                <c:pt idx="58">
                  <c:v>124.49387058832275</c:v>
                </c:pt>
                <c:pt idx="59">
                  <c:v>124.49387058832275</c:v>
                </c:pt>
                <c:pt idx="60">
                  <c:v>124.49387058832275</c:v>
                </c:pt>
                <c:pt idx="61">
                  <c:v>124.49387058832275</c:v>
                </c:pt>
                <c:pt idx="62">
                  <c:v>124.49387058832275</c:v>
                </c:pt>
                <c:pt idx="63">
                  <c:v>124.49387058832275</c:v>
                </c:pt>
                <c:pt idx="64">
                  <c:v>124.49387058832275</c:v>
                </c:pt>
                <c:pt idx="65">
                  <c:v>124.49387058832275</c:v>
                </c:pt>
                <c:pt idx="66">
                  <c:v>124.49387058832275</c:v>
                </c:pt>
                <c:pt idx="67">
                  <c:v>124.49387058832275</c:v>
                </c:pt>
                <c:pt idx="68">
                  <c:v>124.49387058832275</c:v>
                </c:pt>
                <c:pt idx="69">
                  <c:v>124.49387058832275</c:v>
                </c:pt>
                <c:pt idx="70">
                  <c:v>124.49387058832275</c:v>
                </c:pt>
                <c:pt idx="71">
                  <c:v>124.49387058832275</c:v>
                </c:pt>
                <c:pt idx="72">
                  <c:v>124.49387058832275</c:v>
                </c:pt>
                <c:pt idx="73">
                  <c:v>124.49387058832275</c:v>
                </c:pt>
                <c:pt idx="74">
                  <c:v>124.49387058832275</c:v>
                </c:pt>
                <c:pt idx="75">
                  <c:v>124.49387058832275</c:v>
                </c:pt>
                <c:pt idx="76">
                  <c:v>124.49387058832275</c:v>
                </c:pt>
                <c:pt idx="77">
                  <c:v>124.49387058832275</c:v>
                </c:pt>
                <c:pt idx="78">
                  <c:v>124.49387058832275</c:v>
                </c:pt>
                <c:pt idx="79">
                  <c:v>124.49387058832275</c:v>
                </c:pt>
                <c:pt idx="80">
                  <c:v>124.49387058832275</c:v>
                </c:pt>
                <c:pt idx="81">
                  <c:v>124.49387058832275</c:v>
                </c:pt>
                <c:pt idx="82">
                  <c:v>124.49387058832275</c:v>
                </c:pt>
                <c:pt idx="83">
                  <c:v>124.49387058832275</c:v>
                </c:pt>
                <c:pt idx="84">
                  <c:v>124.49387058832275</c:v>
                </c:pt>
                <c:pt idx="85">
                  <c:v>124.49387058832275</c:v>
                </c:pt>
                <c:pt idx="86">
                  <c:v>124.49387058832275</c:v>
                </c:pt>
                <c:pt idx="87">
                  <c:v>124.49387058832275</c:v>
                </c:pt>
                <c:pt idx="88">
                  <c:v>124.49387058832275</c:v>
                </c:pt>
                <c:pt idx="89">
                  <c:v>124.49387058832275</c:v>
                </c:pt>
                <c:pt idx="90">
                  <c:v>124.49387058832275</c:v>
                </c:pt>
                <c:pt idx="91">
                  <c:v>124.49387058832275</c:v>
                </c:pt>
                <c:pt idx="92">
                  <c:v>124.49387058832275</c:v>
                </c:pt>
                <c:pt idx="93">
                  <c:v>124.49387058832275</c:v>
                </c:pt>
                <c:pt idx="94">
                  <c:v>124.49387058832275</c:v>
                </c:pt>
                <c:pt idx="95">
                  <c:v>124.49387058832275</c:v>
                </c:pt>
                <c:pt idx="96">
                  <c:v>124.49387058832275</c:v>
                </c:pt>
                <c:pt idx="97">
                  <c:v>124.49387058832275</c:v>
                </c:pt>
                <c:pt idx="98">
                  <c:v>124.49387058832275</c:v>
                </c:pt>
                <c:pt idx="99">
                  <c:v>124.49387058832275</c:v>
                </c:pt>
                <c:pt idx="100">
                  <c:v>124.49387058832275</c:v>
                </c:pt>
                <c:pt idx="101">
                  <c:v>124.49387058832275</c:v>
                </c:pt>
                <c:pt idx="102">
                  <c:v>124.49387058832275</c:v>
                </c:pt>
                <c:pt idx="103">
                  <c:v>124.49387058832275</c:v>
                </c:pt>
                <c:pt idx="104">
                  <c:v>124.49387058832275</c:v>
                </c:pt>
                <c:pt idx="105">
                  <c:v>124.49387058832275</c:v>
                </c:pt>
                <c:pt idx="106">
                  <c:v>124.49387058832275</c:v>
                </c:pt>
                <c:pt idx="107">
                  <c:v>124.49387058832275</c:v>
                </c:pt>
                <c:pt idx="108">
                  <c:v>124.49387058832275</c:v>
                </c:pt>
                <c:pt idx="109">
                  <c:v>124.49387058832275</c:v>
                </c:pt>
                <c:pt idx="110">
                  <c:v>124.49387058832275</c:v>
                </c:pt>
                <c:pt idx="111">
                  <c:v>124.49387058832275</c:v>
                </c:pt>
                <c:pt idx="112">
                  <c:v>124.49387058832275</c:v>
                </c:pt>
                <c:pt idx="113">
                  <c:v>124.49387058832275</c:v>
                </c:pt>
                <c:pt idx="114">
                  <c:v>124.49387058832275</c:v>
                </c:pt>
                <c:pt idx="115">
                  <c:v>124.49387058832275</c:v>
                </c:pt>
                <c:pt idx="116">
                  <c:v>124.49387058832275</c:v>
                </c:pt>
                <c:pt idx="117">
                  <c:v>124.49387058832275</c:v>
                </c:pt>
                <c:pt idx="118">
                  <c:v>124.49387058832275</c:v>
                </c:pt>
                <c:pt idx="119">
                  <c:v>124.49387058832275</c:v>
                </c:pt>
                <c:pt idx="120">
                  <c:v>124.49387058832275</c:v>
                </c:pt>
                <c:pt idx="121">
                  <c:v>124.49387058832275</c:v>
                </c:pt>
                <c:pt idx="122">
                  <c:v>124.49387058832275</c:v>
                </c:pt>
                <c:pt idx="123">
                  <c:v>124.49387058832275</c:v>
                </c:pt>
                <c:pt idx="124">
                  <c:v>124.49387058832275</c:v>
                </c:pt>
                <c:pt idx="125">
                  <c:v>124.49387058832275</c:v>
                </c:pt>
                <c:pt idx="126">
                  <c:v>124.49387058832275</c:v>
                </c:pt>
                <c:pt idx="127">
                  <c:v>124.49387058832275</c:v>
                </c:pt>
                <c:pt idx="128">
                  <c:v>124.49387058832275</c:v>
                </c:pt>
                <c:pt idx="129">
                  <c:v>124.49387058832275</c:v>
                </c:pt>
                <c:pt idx="130">
                  <c:v>124.49387058832275</c:v>
                </c:pt>
                <c:pt idx="131">
                  <c:v>124.49387058832275</c:v>
                </c:pt>
                <c:pt idx="132">
                  <c:v>124.49387058832275</c:v>
                </c:pt>
                <c:pt idx="133">
                  <c:v>124.49387058832275</c:v>
                </c:pt>
                <c:pt idx="134">
                  <c:v>124.49387058832275</c:v>
                </c:pt>
                <c:pt idx="135">
                  <c:v>124.49387058832275</c:v>
                </c:pt>
                <c:pt idx="136">
                  <c:v>124.49387058832275</c:v>
                </c:pt>
                <c:pt idx="137">
                  <c:v>124.49387058832275</c:v>
                </c:pt>
                <c:pt idx="138">
                  <c:v>124.49387058832275</c:v>
                </c:pt>
                <c:pt idx="139">
                  <c:v>124.49387058832275</c:v>
                </c:pt>
                <c:pt idx="140">
                  <c:v>124.49387058832275</c:v>
                </c:pt>
                <c:pt idx="141">
                  <c:v>124.49387058832275</c:v>
                </c:pt>
                <c:pt idx="142">
                  <c:v>124.49387058832275</c:v>
                </c:pt>
                <c:pt idx="143">
                  <c:v>124.49387058832275</c:v>
                </c:pt>
                <c:pt idx="144">
                  <c:v>124.49387058832275</c:v>
                </c:pt>
                <c:pt idx="145">
                  <c:v>124.49387058832275</c:v>
                </c:pt>
                <c:pt idx="146">
                  <c:v>124.49387058832275</c:v>
                </c:pt>
                <c:pt idx="147">
                  <c:v>124.49387058832275</c:v>
                </c:pt>
                <c:pt idx="148">
                  <c:v>124.49387058832275</c:v>
                </c:pt>
                <c:pt idx="149">
                  <c:v>124.49387058832275</c:v>
                </c:pt>
                <c:pt idx="150">
                  <c:v>124.49387058832275</c:v>
                </c:pt>
                <c:pt idx="151">
                  <c:v>124.49387058832275</c:v>
                </c:pt>
                <c:pt idx="152">
                  <c:v>124.49387058832275</c:v>
                </c:pt>
                <c:pt idx="153">
                  <c:v>124.49387058832275</c:v>
                </c:pt>
                <c:pt idx="154">
                  <c:v>124.49387058832275</c:v>
                </c:pt>
                <c:pt idx="155">
                  <c:v>124.49387058832275</c:v>
                </c:pt>
                <c:pt idx="156">
                  <c:v>124.49387058832275</c:v>
                </c:pt>
                <c:pt idx="157">
                  <c:v>124.49387058832275</c:v>
                </c:pt>
                <c:pt idx="158">
                  <c:v>124.49387058832275</c:v>
                </c:pt>
                <c:pt idx="159">
                  <c:v>124.49387058832275</c:v>
                </c:pt>
                <c:pt idx="160">
                  <c:v>124.49387058832275</c:v>
                </c:pt>
                <c:pt idx="161">
                  <c:v>124.49387058832275</c:v>
                </c:pt>
                <c:pt idx="162">
                  <c:v>124.49387058832275</c:v>
                </c:pt>
                <c:pt idx="163">
                  <c:v>124.49387058832275</c:v>
                </c:pt>
                <c:pt idx="164">
                  <c:v>124.49387058832275</c:v>
                </c:pt>
                <c:pt idx="165">
                  <c:v>124.49387058832275</c:v>
                </c:pt>
                <c:pt idx="166">
                  <c:v>124.49387058832275</c:v>
                </c:pt>
                <c:pt idx="167">
                  <c:v>124.49387058832275</c:v>
                </c:pt>
                <c:pt idx="168">
                  <c:v>124.49387058832275</c:v>
                </c:pt>
                <c:pt idx="169">
                  <c:v>124.49387058832275</c:v>
                </c:pt>
                <c:pt idx="170">
                  <c:v>124.49387058832275</c:v>
                </c:pt>
                <c:pt idx="171">
                  <c:v>124.49387058832275</c:v>
                </c:pt>
                <c:pt idx="172">
                  <c:v>124.49387058832275</c:v>
                </c:pt>
                <c:pt idx="173">
                  <c:v>124.49387058832275</c:v>
                </c:pt>
                <c:pt idx="174">
                  <c:v>124.49387058832275</c:v>
                </c:pt>
                <c:pt idx="175">
                  <c:v>124.49387058832275</c:v>
                </c:pt>
                <c:pt idx="176">
                  <c:v>124.49387058832275</c:v>
                </c:pt>
                <c:pt idx="177">
                  <c:v>124.49387058832275</c:v>
                </c:pt>
                <c:pt idx="178">
                  <c:v>124.49387058832275</c:v>
                </c:pt>
                <c:pt idx="179">
                  <c:v>124.49387058832275</c:v>
                </c:pt>
                <c:pt idx="180">
                  <c:v>124.49387058832275</c:v>
                </c:pt>
                <c:pt idx="181">
                  <c:v>124.49387058832275</c:v>
                </c:pt>
                <c:pt idx="182">
                  <c:v>124.49387058832275</c:v>
                </c:pt>
                <c:pt idx="183">
                  <c:v>124.49387058832275</c:v>
                </c:pt>
                <c:pt idx="184">
                  <c:v>124.49387058832275</c:v>
                </c:pt>
                <c:pt idx="185">
                  <c:v>124.49387058832275</c:v>
                </c:pt>
                <c:pt idx="186">
                  <c:v>124.49387058832275</c:v>
                </c:pt>
                <c:pt idx="187">
                  <c:v>124.49387058832275</c:v>
                </c:pt>
                <c:pt idx="188">
                  <c:v>124.49387058832275</c:v>
                </c:pt>
                <c:pt idx="189">
                  <c:v>124.49387058832275</c:v>
                </c:pt>
                <c:pt idx="190">
                  <c:v>124.49387058832275</c:v>
                </c:pt>
                <c:pt idx="191">
                  <c:v>124.49387058832275</c:v>
                </c:pt>
                <c:pt idx="192">
                  <c:v>124.49387058832275</c:v>
                </c:pt>
                <c:pt idx="193">
                  <c:v>124.49387058832275</c:v>
                </c:pt>
                <c:pt idx="194">
                  <c:v>124.49387058832275</c:v>
                </c:pt>
                <c:pt idx="195">
                  <c:v>124.49387058832275</c:v>
                </c:pt>
                <c:pt idx="196">
                  <c:v>124.49387058832275</c:v>
                </c:pt>
                <c:pt idx="197">
                  <c:v>124.49387058832275</c:v>
                </c:pt>
                <c:pt idx="198">
                  <c:v>124.49387058832275</c:v>
                </c:pt>
                <c:pt idx="199">
                  <c:v>124.49387058832275</c:v>
                </c:pt>
                <c:pt idx="200">
                  <c:v>124.49387058832275</c:v>
                </c:pt>
                <c:pt idx="201">
                  <c:v>124.49387058832275</c:v>
                </c:pt>
                <c:pt idx="202">
                  <c:v>124.49387058832275</c:v>
                </c:pt>
                <c:pt idx="203">
                  <c:v>124.49387058832275</c:v>
                </c:pt>
                <c:pt idx="204">
                  <c:v>124.49387058832275</c:v>
                </c:pt>
                <c:pt idx="205">
                  <c:v>124.49387058832275</c:v>
                </c:pt>
                <c:pt idx="206">
                  <c:v>124.49387058832275</c:v>
                </c:pt>
                <c:pt idx="207">
                  <c:v>124.49387058832275</c:v>
                </c:pt>
                <c:pt idx="208">
                  <c:v>124.49387058832275</c:v>
                </c:pt>
                <c:pt idx="209">
                  <c:v>124.49387058832275</c:v>
                </c:pt>
                <c:pt idx="210">
                  <c:v>124.49387058832275</c:v>
                </c:pt>
                <c:pt idx="211">
                  <c:v>124.49387058832275</c:v>
                </c:pt>
                <c:pt idx="212">
                  <c:v>124.49387058832275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70E-42F8-A63D-A84C5D0BFD22}"/>
            </c:ext>
          </c:extLst>
        </c:ser>
        <c:ser>
          <c:idx val="5"/>
          <c:order val="3"/>
          <c:tx>
            <c:strRef>
              <c:f>'Données '!$B$28</c:f>
              <c:strCache>
                <c:ptCount val="1"/>
                <c:pt idx="0">
                  <c:v>MILC moy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'Données '!$Q$1:$IG$1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'!$Q$28:$IG$28</c:f>
              <c:numCache>
                <c:formatCode>0</c:formatCode>
                <c:ptCount val="213"/>
                <c:pt idx="0">
                  <c:v>211.45592706320963</c:v>
                </c:pt>
                <c:pt idx="1">
                  <c:v>211.45592706320963</c:v>
                </c:pt>
                <c:pt idx="2">
                  <c:v>211.45592706320963</c:v>
                </c:pt>
                <c:pt idx="3">
                  <c:v>211.45592706320963</c:v>
                </c:pt>
                <c:pt idx="4">
                  <c:v>211.45592706320963</c:v>
                </c:pt>
                <c:pt idx="5">
                  <c:v>211.45592706320963</c:v>
                </c:pt>
                <c:pt idx="6">
                  <c:v>211.45592706320963</c:v>
                </c:pt>
                <c:pt idx="7">
                  <c:v>211.45592706320963</c:v>
                </c:pt>
                <c:pt idx="8">
                  <c:v>211.45592706320963</c:v>
                </c:pt>
                <c:pt idx="9">
                  <c:v>211.45592706320963</c:v>
                </c:pt>
                <c:pt idx="10">
                  <c:v>211.45592706320963</c:v>
                </c:pt>
                <c:pt idx="11">
                  <c:v>211.45592706320963</c:v>
                </c:pt>
                <c:pt idx="12">
                  <c:v>211.45592706320963</c:v>
                </c:pt>
                <c:pt idx="13">
                  <c:v>211.45592706320963</c:v>
                </c:pt>
                <c:pt idx="14">
                  <c:v>211.45592706320963</c:v>
                </c:pt>
                <c:pt idx="15">
                  <c:v>211.45592706320963</c:v>
                </c:pt>
                <c:pt idx="16">
                  <c:v>211.45592706320963</c:v>
                </c:pt>
                <c:pt idx="17">
                  <c:v>211.45592706320963</c:v>
                </c:pt>
                <c:pt idx="18">
                  <c:v>211.45592706320963</c:v>
                </c:pt>
                <c:pt idx="19">
                  <c:v>211.45592706320963</c:v>
                </c:pt>
                <c:pt idx="20">
                  <c:v>211.45592706320963</c:v>
                </c:pt>
                <c:pt idx="21">
                  <c:v>211.45592706320963</c:v>
                </c:pt>
                <c:pt idx="22">
                  <c:v>211.45592706320963</c:v>
                </c:pt>
                <c:pt idx="23">
                  <c:v>211.45592706320963</c:v>
                </c:pt>
                <c:pt idx="24">
                  <c:v>211.45592706320963</c:v>
                </c:pt>
                <c:pt idx="25">
                  <c:v>211.45592706320963</c:v>
                </c:pt>
                <c:pt idx="26">
                  <c:v>211.45592706320963</c:v>
                </c:pt>
                <c:pt idx="27">
                  <c:v>211.45592706320963</c:v>
                </c:pt>
                <c:pt idx="28">
                  <c:v>211.45592706320963</c:v>
                </c:pt>
                <c:pt idx="29">
                  <c:v>211.45592706320963</c:v>
                </c:pt>
                <c:pt idx="30">
                  <c:v>211.45592706320963</c:v>
                </c:pt>
                <c:pt idx="31">
                  <c:v>211.45592706320963</c:v>
                </c:pt>
                <c:pt idx="32">
                  <c:v>211.45592706320963</c:v>
                </c:pt>
                <c:pt idx="33">
                  <c:v>211.45592706320963</c:v>
                </c:pt>
                <c:pt idx="34">
                  <c:v>211.45592706320963</c:v>
                </c:pt>
                <c:pt idx="35">
                  <c:v>211.45592706320963</c:v>
                </c:pt>
                <c:pt idx="36">
                  <c:v>211.45592706320963</c:v>
                </c:pt>
                <c:pt idx="37">
                  <c:v>211.45592706320963</c:v>
                </c:pt>
                <c:pt idx="38">
                  <c:v>211.45592706320963</c:v>
                </c:pt>
                <c:pt idx="39">
                  <c:v>211.45592706320963</c:v>
                </c:pt>
                <c:pt idx="40">
                  <c:v>211.45592706320963</c:v>
                </c:pt>
                <c:pt idx="41">
                  <c:v>211.45592706320963</c:v>
                </c:pt>
                <c:pt idx="42">
                  <c:v>211.45592706320963</c:v>
                </c:pt>
                <c:pt idx="43">
                  <c:v>211.45592706320963</c:v>
                </c:pt>
                <c:pt idx="44">
                  <c:v>211.45592706320963</c:v>
                </c:pt>
                <c:pt idx="45">
                  <c:v>211.45592706320963</c:v>
                </c:pt>
                <c:pt idx="46">
                  <c:v>211.45592706320963</c:v>
                </c:pt>
                <c:pt idx="47">
                  <c:v>211.45592706320963</c:v>
                </c:pt>
                <c:pt idx="48">
                  <c:v>211.45592706320963</c:v>
                </c:pt>
                <c:pt idx="49">
                  <c:v>211.45592706320963</c:v>
                </c:pt>
                <c:pt idx="50">
                  <c:v>211.45592706320963</c:v>
                </c:pt>
                <c:pt idx="51">
                  <c:v>211.45592706320963</c:v>
                </c:pt>
                <c:pt idx="52">
                  <c:v>211.45592706320963</c:v>
                </c:pt>
                <c:pt idx="53">
                  <c:v>211.45592706320963</c:v>
                </c:pt>
                <c:pt idx="54">
                  <c:v>211.45592706320963</c:v>
                </c:pt>
                <c:pt idx="55">
                  <c:v>211.45592706320963</c:v>
                </c:pt>
                <c:pt idx="56">
                  <c:v>211.45592706320963</c:v>
                </c:pt>
                <c:pt idx="57">
                  <c:v>211.45592706320963</c:v>
                </c:pt>
                <c:pt idx="58">
                  <c:v>211.45592706320963</c:v>
                </c:pt>
                <c:pt idx="59">
                  <c:v>211.45592706320963</c:v>
                </c:pt>
                <c:pt idx="60">
                  <c:v>211.45592706320963</c:v>
                </c:pt>
                <c:pt idx="61">
                  <c:v>211.45592706320963</c:v>
                </c:pt>
                <c:pt idx="62">
                  <c:v>211.45592706320963</c:v>
                </c:pt>
                <c:pt idx="63">
                  <c:v>211.45592706320963</c:v>
                </c:pt>
                <c:pt idx="64">
                  <c:v>211.45592706320963</c:v>
                </c:pt>
                <c:pt idx="65">
                  <c:v>211.45592706320963</c:v>
                </c:pt>
                <c:pt idx="66">
                  <c:v>211.45592706320963</c:v>
                </c:pt>
                <c:pt idx="67">
                  <c:v>211.45592706320963</c:v>
                </c:pt>
                <c:pt idx="68">
                  <c:v>211.45592706320963</c:v>
                </c:pt>
                <c:pt idx="69">
                  <c:v>211.45592706320963</c:v>
                </c:pt>
                <c:pt idx="70">
                  <c:v>211.45592706320963</c:v>
                </c:pt>
                <c:pt idx="71">
                  <c:v>211.45592706320963</c:v>
                </c:pt>
                <c:pt idx="72">
                  <c:v>211.45592706320963</c:v>
                </c:pt>
                <c:pt idx="73">
                  <c:v>211.45592706320963</c:v>
                </c:pt>
                <c:pt idx="74">
                  <c:v>211.45592706320963</c:v>
                </c:pt>
                <c:pt idx="75">
                  <c:v>211.45592706320963</c:v>
                </c:pt>
                <c:pt idx="76">
                  <c:v>211.45592706320963</c:v>
                </c:pt>
                <c:pt idx="77">
                  <c:v>211.45592706320963</c:v>
                </c:pt>
                <c:pt idx="78">
                  <c:v>211.45592706320963</c:v>
                </c:pt>
                <c:pt idx="79">
                  <c:v>211.45592706320963</c:v>
                </c:pt>
                <c:pt idx="80">
                  <c:v>211.45592706320963</c:v>
                </c:pt>
                <c:pt idx="81">
                  <c:v>211.45592706320963</c:v>
                </c:pt>
                <c:pt idx="82">
                  <c:v>211.45592706320963</c:v>
                </c:pt>
                <c:pt idx="83">
                  <c:v>211.45592706320963</c:v>
                </c:pt>
                <c:pt idx="84">
                  <c:v>211.45592706320963</c:v>
                </c:pt>
                <c:pt idx="85">
                  <c:v>211.45592706320963</c:v>
                </c:pt>
                <c:pt idx="86">
                  <c:v>211.45592706320963</c:v>
                </c:pt>
                <c:pt idx="87">
                  <c:v>211.45592706320963</c:v>
                </c:pt>
                <c:pt idx="88">
                  <c:v>211.45592706320963</c:v>
                </c:pt>
                <c:pt idx="89">
                  <c:v>211.45592706320963</c:v>
                </c:pt>
                <c:pt idx="90">
                  <c:v>211.45592706320963</c:v>
                </c:pt>
                <c:pt idx="91">
                  <c:v>211.45592706320963</c:v>
                </c:pt>
                <c:pt idx="92">
                  <c:v>211.45592706320963</c:v>
                </c:pt>
                <c:pt idx="93">
                  <c:v>211.45592706320963</c:v>
                </c:pt>
                <c:pt idx="94">
                  <c:v>211.45592706320963</c:v>
                </c:pt>
                <c:pt idx="95">
                  <c:v>211.45592706320963</c:v>
                </c:pt>
                <c:pt idx="96">
                  <c:v>211.45592706320963</c:v>
                </c:pt>
                <c:pt idx="97">
                  <c:v>211.45592706320963</c:v>
                </c:pt>
                <c:pt idx="98">
                  <c:v>211.45592706320963</c:v>
                </c:pt>
                <c:pt idx="99">
                  <c:v>211.45592706320963</c:v>
                </c:pt>
                <c:pt idx="100">
                  <c:v>211.45592706320963</c:v>
                </c:pt>
                <c:pt idx="101">
                  <c:v>211.45592706320963</c:v>
                </c:pt>
                <c:pt idx="102">
                  <c:v>211.45592706320963</c:v>
                </c:pt>
                <c:pt idx="103">
                  <c:v>211.45592706320963</c:v>
                </c:pt>
                <c:pt idx="104">
                  <c:v>211.45592706320963</c:v>
                </c:pt>
                <c:pt idx="105">
                  <c:v>211.45592706320963</c:v>
                </c:pt>
                <c:pt idx="106">
                  <c:v>211.45592706320963</c:v>
                </c:pt>
                <c:pt idx="107">
                  <c:v>211.45592706320963</c:v>
                </c:pt>
                <c:pt idx="108">
                  <c:v>211.45592706320963</c:v>
                </c:pt>
                <c:pt idx="109">
                  <c:v>211.45592706320963</c:v>
                </c:pt>
                <c:pt idx="110">
                  <c:v>211.45592706320963</c:v>
                </c:pt>
                <c:pt idx="111">
                  <c:v>211.45592706320963</c:v>
                </c:pt>
                <c:pt idx="112">
                  <c:v>211.45592706320963</c:v>
                </c:pt>
                <c:pt idx="113">
                  <c:v>211.45592706320963</c:v>
                </c:pt>
                <c:pt idx="114">
                  <c:v>211.45592706320963</c:v>
                </c:pt>
                <c:pt idx="115">
                  <c:v>211.45592706320963</c:v>
                </c:pt>
                <c:pt idx="116">
                  <c:v>211.45592706320963</c:v>
                </c:pt>
                <c:pt idx="117">
                  <c:v>211.45592706320963</c:v>
                </c:pt>
                <c:pt idx="118">
                  <c:v>211.45592706320963</c:v>
                </c:pt>
                <c:pt idx="119">
                  <c:v>211.45592706320963</c:v>
                </c:pt>
                <c:pt idx="120">
                  <c:v>211.45592706320963</c:v>
                </c:pt>
                <c:pt idx="121">
                  <c:v>211.45592706320963</c:v>
                </c:pt>
                <c:pt idx="122">
                  <c:v>211.45592706320963</c:v>
                </c:pt>
                <c:pt idx="123">
                  <c:v>211.45592706320963</c:v>
                </c:pt>
                <c:pt idx="124">
                  <c:v>211.45592706320963</c:v>
                </c:pt>
                <c:pt idx="125">
                  <c:v>211.45592706320963</c:v>
                </c:pt>
                <c:pt idx="126">
                  <c:v>211.45592706320963</c:v>
                </c:pt>
                <c:pt idx="127">
                  <c:v>211.45592706320963</c:v>
                </c:pt>
                <c:pt idx="128">
                  <c:v>211.45592706320963</c:v>
                </c:pt>
                <c:pt idx="129">
                  <c:v>211.45592706320963</c:v>
                </c:pt>
                <c:pt idx="130">
                  <c:v>211.45592706320963</c:v>
                </c:pt>
                <c:pt idx="131">
                  <c:v>211.45592706320963</c:v>
                </c:pt>
                <c:pt idx="132">
                  <c:v>211.45592706320963</c:v>
                </c:pt>
                <c:pt idx="133">
                  <c:v>211.45592706320963</c:v>
                </c:pt>
                <c:pt idx="134">
                  <c:v>211.45592706320963</c:v>
                </c:pt>
                <c:pt idx="135">
                  <c:v>211.45592706320963</c:v>
                </c:pt>
                <c:pt idx="136">
                  <c:v>211.45592706320963</c:v>
                </c:pt>
                <c:pt idx="137">
                  <c:v>211.45592706320963</c:v>
                </c:pt>
                <c:pt idx="138">
                  <c:v>211.45592706320963</c:v>
                </c:pt>
                <c:pt idx="139">
                  <c:v>211.45592706320963</c:v>
                </c:pt>
                <c:pt idx="140">
                  <c:v>211.45592706320963</c:v>
                </c:pt>
                <c:pt idx="141">
                  <c:v>211.45592706320963</c:v>
                </c:pt>
                <c:pt idx="142">
                  <c:v>211.45592706320963</c:v>
                </c:pt>
                <c:pt idx="143">
                  <c:v>211.45592706320963</c:v>
                </c:pt>
                <c:pt idx="144">
                  <c:v>211.45592706320963</c:v>
                </c:pt>
                <c:pt idx="145">
                  <c:v>211.45592706320963</c:v>
                </c:pt>
                <c:pt idx="146">
                  <c:v>211.45592706320963</c:v>
                </c:pt>
                <c:pt idx="147">
                  <c:v>211.45592706320963</c:v>
                </c:pt>
                <c:pt idx="148">
                  <c:v>211.45592706320963</c:v>
                </c:pt>
                <c:pt idx="149">
                  <c:v>211.45592706320963</c:v>
                </c:pt>
                <c:pt idx="150">
                  <c:v>211.45592706320963</c:v>
                </c:pt>
                <c:pt idx="151">
                  <c:v>211.45592706320963</c:v>
                </c:pt>
                <c:pt idx="152">
                  <c:v>211.45592706320963</c:v>
                </c:pt>
                <c:pt idx="153">
                  <c:v>211.45592706320963</c:v>
                </c:pt>
                <c:pt idx="154">
                  <c:v>211.45592706320963</c:v>
                </c:pt>
                <c:pt idx="155">
                  <c:v>211.45592706320963</c:v>
                </c:pt>
                <c:pt idx="156">
                  <c:v>211.45592706320963</c:v>
                </c:pt>
                <c:pt idx="157">
                  <c:v>211.45592706320963</c:v>
                </c:pt>
                <c:pt idx="158">
                  <c:v>211.45592706320963</c:v>
                </c:pt>
                <c:pt idx="159">
                  <c:v>211.45592706320963</c:v>
                </c:pt>
                <c:pt idx="160">
                  <c:v>211.45592706320963</c:v>
                </c:pt>
                <c:pt idx="161">
                  <c:v>211.45592706320963</c:v>
                </c:pt>
                <c:pt idx="162">
                  <c:v>211.45592706320963</c:v>
                </c:pt>
                <c:pt idx="163">
                  <c:v>211.45592706320963</c:v>
                </c:pt>
                <c:pt idx="164">
                  <c:v>211.45592706320963</c:v>
                </c:pt>
                <c:pt idx="165">
                  <c:v>211.45592706320963</c:v>
                </c:pt>
                <c:pt idx="166">
                  <c:v>211.45592706320963</c:v>
                </c:pt>
                <c:pt idx="167">
                  <c:v>211.45592706320963</c:v>
                </c:pt>
                <c:pt idx="168">
                  <c:v>211.45592706320963</c:v>
                </c:pt>
                <c:pt idx="169">
                  <c:v>211.45592706320963</c:v>
                </c:pt>
                <c:pt idx="170">
                  <c:v>211.45592706320963</c:v>
                </c:pt>
                <c:pt idx="171">
                  <c:v>211.45592706320963</c:v>
                </c:pt>
                <c:pt idx="172">
                  <c:v>211.45592706320963</c:v>
                </c:pt>
                <c:pt idx="173">
                  <c:v>211.45592706320963</c:v>
                </c:pt>
                <c:pt idx="174">
                  <c:v>211.45592706320963</c:v>
                </c:pt>
                <c:pt idx="175">
                  <c:v>211.45592706320963</c:v>
                </c:pt>
                <c:pt idx="176">
                  <c:v>211.45592706320963</c:v>
                </c:pt>
                <c:pt idx="177">
                  <c:v>211.45592706320963</c:v>
                </c:pt>
                <c:pt idx="178">
                  <c:v>211.45592706320963</c:v>
                </c:pt>
                <c:pt idx="179">
                  <c:v>211.45592706320963</c:v>
                </c:pt>
                <c:pt idx="180">
                  <c:v>211.45592706320963</c:v>
                </c:pt>
                <c:pt idx="181">
                  <c:v>211.45592706320963</c:v>
                </c:pt>
                <c:pt idx="182">
                  <c:v>211.45592706320963</c:v>
                </c:pt>
                <c:pt idx="183">
                  <c:v>211.45592706320963</c:v>
                </c:pt>
                <c:pt idx="184">
                  <c:v>211.45592706320963</c:v>
                </c:pt>
                <c:pt idx="185">
                  <c:v>211.45592706320963</c:v>
                </c:pt>
                <c:pt idx="186">
                  <c:v>211.45592706320963</c:v>
                </c:pt>
                <c:pt idx="187">
                  <c:v>211.45592706320963</c:v>
                </c:pt>
                <c:pt idx="188">
                  <c:v>211.45592706320963</c:v>
                </c:pt>
                <c:pt idx="189">
                  <c:v>211.45592706320963</c:v>
                </c:pt>
                <c:pt idx="190">
                  <c:v>211.45592706320963</c:v>
                </c:pt>
                <c:pt idx="191">
                  <c:v>211.45592706320963</c:v>
                </c:pt>
                <c:pt idx="192">
                  <c:v>211.45592706320963</c:v>
                </c:pt>
                <c:pt idx="193">
                  <c:v>211.45592706320963</c:v>
                </c:pt>
                <c:pt idx="194">
                  <c:v>211.45592706320963</c:v>
                </c:pt>
                <c:pt idx="195">
                  <c:v>211.45592706320963</c:v>
                </c:pt>
                <c:pt idx="196">
                  <c:v>211.45592706320963</c:v>
                </c:pt>
                <c:pt idx="197">
                  <c:v>211.45592706320963</c:v>
                </c:pt>
                <c:pt idx="198">
                  <c:v>211.45592706320963</c:v>
                </c:pt>
                <c:pt idx="199">
                  <c:v>211.45592706320963</c:v>
                </c:pt>
                <c:pt idx="200">
                  <c:v>211.45592706320963</c:v>
                </c:pt>
                <c:pt idx="201">
                  <c:v>211.45592706320963</c:v>
                </c:pt>
                <c:pt idx="202">
                  <c:v>211.45592706320963</c:v>
                </c:pt>
                <c:pt idx="203">
                  <c:v>211.45592706320963</c:v>
                </c:pt>
                <c:pt idx="204">
                  <c:v>211.45592706320963</c:v>
                </c:pt>
                <c:pt idx="205">
                  <c:v>211.45592706320963</c:v>
                </c:pt>
                <c:pt idx="206">
                  <c:v>211.45592706320963</c:v>
                </c:pt>
                <c:pt idx="207">
                  <c:v>211.45592706320963</c:v>
                </c:pt>
                <c:pt idx="208">
                  <c:v>211.45592706320963</c:v>
                </c:pt>
                <c:pt idx="209">
                  <c:v>211.45592706320963</c:v>
                </c:pt>
                <c:pt idx="210">
                  <c:v>211.45592706320963</c:v>
                </c:pt>
                <c:pt idx="211">
                  <c:v>211.45592706320963</c:v>
                </c:pt>
                <c:pt idx="212">
                  <c:v>211.45592706320963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570E-42F8-A63D-A84C5D0BF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297232"/>
        <c:axId val="1308304848"/>
      </c:lineChart>
      <c:dateAx>
        <c:axId val="1308297232"/>
        <c:scaling>
          <c:orientation val="minMax"/>
          <c:max val="4559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4848"/>
        <c:crosses val="autoZero"/>
        <c:auto val="1"/>
        <c:lblOffset val="100"/>
        <c:baseTimeUnit val="months"/>
        <c:majorUnit val="6"/>
        <c:majorTimeUnit val="months"/>
      </c:dateAx>
      <c:valAx>
        <c:axId val="1308304848"/>
        <c:scaling>
          <c:orientation val="minMax"/>
          <c:max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0.1385913928883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29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745911111111127"/>
          <c:y val="0.23832578247286085"/>
          <c:w val="0.14768922222222225"/>
          <c:h val="0.67841358016750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Produits indicés - charges indicées = MILC</a:t>
            </a:r>
          </a:p>
          <a:p>
            <a:pPr>
              <a:defRPr/>
            </a:pPr>
            <a:r>
              <a:rPr lang="fr-FR" sz="1600" b="0" i="0" baseline="0">
                <a:effectLst/>
              </a:rPr>
              <a:t>(Marge IPAMPA Lait de chèvre sur Coût Total indicé)</a:t>
            </a:r>
            <a:endParaRPr lang="fr-FR" sz="1600" b="0">
              <a:effectLst/>
            </a:endParaRP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 : septembre 2024</a:t>
            </a:r>
            <a:endParaRPr lang="fr-FR" sz="1300" b="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332666666666681E-2"/>
          <c:y val="0.22815333333333335"/>
          <c:w val="0.68957977777777779"/>
          <c:h val="0.64595286211726377"/>
        </c:manualLayout>
      </c:layout>
      <c:lineChart>
        <c:grouping val="standard"/>
        <c:varyColors val="0"/>
        <c:ser>
          <c:idx val="0"/>
          <c:order val="0"/>
          <c:tx>
            <c:v>MILC</c:v>
          </c:tx>
          <c:spPr>
            <a:ln w="28575" cap="rnd">
              <a:solidFill>
                <a:schemeClr val="accent5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'!$P$23:$IG$23</c:f>
              <c:numCache>
                <c:formatCode>0</c:formatCode>
                <c:ptCount val="213"/>
                <c:pt idx="0">
                  <c:v>240.78326140491106</c:v>
                </c:pt>
                <c:pt idx="1">
                  <c:v>211.81379386336198</c:v>
                </c:pt>
                <c:pt idx="2">
                  <c:v>160.4601915696619</c:v>
                </c:pt>
                <c:pt idx="3">
                  <c:v>112.05191453540743</c:v>
                </c:pt>
                <c:pt idx="4">
                  <c:v>92.790351556328119</c:v>
                </c:pt>
                <c:pt idx="5">
                  <c:v>83.673894151652178</c:v>
                </c:pt>
                <c:pt idx="6">
                  <c:v>101.86455810403112</c:v>
                </c:pt>
                <c:pt idx="7">
                  <c:v>128.43356047743373</c:v>
                </c:pt>
                <c:pt idx="8">
                  <c:v>175.05337569245251</c:v>
                </c:pt>
                <c:pt idx="9">
                  <c:v>235.4617326748135</c:v>
                </c:pt>
                <c:pt idx="10">
                  <c:v>283.37123022173159</c:v>
                </c:pt>
                <c:pt idx="11">
                  <c:v>270.424567510727</c:v>
                </c:pt>
                <c:pt idx="12">
                  <c:v>238.48758839149411</c:v>
                </c:pt>
                <c:pt idx="13">
                  <c:v>206.78632717866049</c:v>
                </c:pt>
                <c:pt idx="14">
                  <c:v>158.10905449848985</c:v>
                </c:pt>
                <c:pt idx="15">
                  <c:v>122.15377079477122</c:v>
                </c:pt>
                <c:pt idx="16">
                  <c:v>88.803579734569041</c:v>
                </c:pt>
                <c:pt idx="17">
                  <c:v>76.512886001010997</c:v>
                </c:pt>
                <c:pt idx="18">
                  <c:v>100.12404707373008</c:v>
                </c:pt>
                <c:pt idx="19">
                  <c:v>131.20365735576701</c:v>
                </c:pt>
                <c:pt idx="20">
                  <c:v>192.5089608413669</c:v>
                </c:pt>
                <c:pt idx="21">
                  <c:v>270.44874830469456</c:v>
                </c:pt>
                <c:pt idx="22">
                  <c:v>307.78927839751037</c:v>
                </c:pt>
                <c:pt idx="23">
                  <c:v>310.45222011246221</c:v>
                </c:pt>
                <c:pt idx="24">
                  <c:v>268.75749929027688</c:v>
                </c:pt>
                <c:pt idx="25">
                  <c:v>232.90764506510362</c:v>
                </c:pt>
                <c:pt idx="26">
                  <c:v>192.73689453430273</c:v>
                </c:pt>
                <c:pt idx="27">
                  <c:v>155.61173104782961</c:v>
                </c:pt>
                <c:pt idx="28">
                  <c:v>145.34806498759207</c:v>
                </c:pt>
                <c:pt idx="29">
                  <c:v>137.09124046566177</c:v>
                </c:pt>
                <c:pt idx="30">
                  <c:v>164.69379519826418</c:v>
                </c:pt>
                <c:pt idx="31">
                  <c:v>191.20776441687514</c:v>
                </c:pt>
                <c:pt idx="32">
                  <c:v>247.62484711018408</c:v>
                </c:pt>
                <c:pt idx="33">
                  <c:v>317.92341844610092</c:v>
                </c:pt>
                <c:pt idx="34">
                  <c:v>347.98428488144174</c:v>
                </c:pt>
                <c:pt idx="35">
                  <c:v>349.61417909615977</c:v>
                </c:pt>
                <c:pt idx="36">
                  <c:v>302.72901119290901</c:v>
                </c:pt>
                <c:pt idx="37">
                  <c:v>268.66622059163274</c:v>
                </c:pt>
                <c:pt idx="38">
                  <c:v>219.41910466201762</c:v>
                </c:pt>
                <c:pt idx="39">
                  <c:v>152.37785051040095</c:v>
                </c:pt>
                <c:pt idx="40">
                  <c:v>137.10619521584255</c:v>
                </c:pt>
                <c:pt idx="41">
                  <c:v>122.32086891336075</c:v>
                </c:pt>
                <c:pt idx="42">
                  <c:v>137.61063569603249</c:v>
                </c:pt>
                <c:pt idx="43">
                  <c:v>159.11334617008345</c:v>
                </c:pt>
                <c:pt idx="44">
                  <c:v>209.16305663120795</c:v>
                </c:pt>
                <c:pt idx="45">
                  <c:v>273.5022624041996</c:v>
                </c:pt>
                <c:pt idx="46">
                  <c:v>293.90980865285104</c:v>
                </c:pt>
                <c:pt idx="47">
                  <c:v>298.99330975412852</c:v>
                </c:pt>
                <c:pt idx="48">
                  <c:v>222.55871828418708</c:v>
                </c:pt>
                <c:pt idx="49">
                  <c:v>175.64187348060028</c:v>
                </c:pt>
                <c:pt idx="50">
                  <c:v>127.86361178534787</c:v>
                </c:pt>
                <c:pt idx="51">
                  <c:v>78.624104614114572</c:v>
                </c:pt>
                <c:pt idx="52">
                  <c:v>62.65183093779001</c:v>
                </c:pt>
                <c:pt idx="53">
                  <c:v>54.346841016362646</c:v>
                </c:pt>
                <c:pt idx="54">
                  <c:v>83.256994743250402</c:v>
                </c:pt>
                <c:pt idx="55">
                  <c:v>103.21852774632134</c:v>
                </c:pt>
                <c:pt idx="56">
                  <c:v>157.17158845734747</c:v>
                </c:pt>
                <c:pt idx="57">
                  <c:v>222.40908794839117</c:v>
                </c:pt>
                <c:pt idx="58">
                  <c:v>246.85240715923931</c:v>
                </c:pt>
                <c:pt idx="59">
                  <c:v>247.68473296341313</c:v>
                </c:pt>
                <c:pt idx="60">
                  <c:v>197.45666573217335</c:v>
                </c:pt>
                <c:pt idx="61">
                  <c:v>172.02713601259143</c:v>
                </c:pt>
                <c:pt idx="62">
                  <c:v>117.74076115703309</c:v>
                </c:pt>
                <c:pt idx="63">
                  <c:v>86.670087236982795</c:v>
                </c:pt>
                <c:pt idx="64">
                  <c:v>59.676602832545541</c:v>
                </c:pt>
                <c:pt idx="65">
                  <c:v>41.46066161206403</c:v>
                </c:pt>
                <c:pt idx="66">
                  <c:v>59.20930364518</c:v>
                </c:pt>
                <c:pt idx="67">
                  <c:v>60.470445976049348</c:v>
                </c:pt>
                <c:pt idx="68">
                  <c:v>116.05026077144078</c:v>
                </c:pt>
                <c:pt idx="69">
                  <c:v>177.99810108051804</c:v>
                </c:pt>
                <c:pt idx="70">
                  <c:v>212.81467898920846</c:v>
                </c:pt>
                <c:pt idx="71">
                  <c:v>211.33200894814252</c:v>
                </c:pt>
                <c:pt idx="72">
                  <c:v>190.35990648443271</c:v>
                </c:pt>
                <c:pt idx="73">
                  <c:v>160.1436283262758</c:v>
                </c:pt>
                <c:pt idx="74">
                  <c:v>119.21408473624854</c:v>
                </c:pt>
                <c:pt idx="75">
                  <c:v>87.12128334011652</c:v>
                </c:pt>
                <c:pt idx="76">
                  <c:v>79.689117524695348</c:v>
                </c:pt>
                <c:pt idx="77">
                  <c:v>66.424735993273373</c:v>
                </c:pt>
                <c:pt idx="78">
                  <c:v>106.04500985714913</c:v>
                </c:pt>
                <c:pt idx="79">
                  <c:v>130.27772779139372</c:v>
                </c:pt>
                <c:pt idx="80">
                  <c:v>197.41692936375392</c:v>
                </c:pt>
                <c:pt idx="81">
                  <c:v>258.29511872792744</c:v>
                </c:pt>
                <c:pt idx="82">
                  <c:v>298.37111991614699</c:v>
                </c:pt>
                <c:pt idx="83">
                  <c:v>306.24475125930007</c:v>
                </c:pt>
                <c:pt idx="84">
                  <c:v>260.72680465672539</c:v>
                </c:pt>
                <c:pt idx="85">
                  <c:v>217.69485311477575</c:v>
                </c:pt>
                <c:pt idx="86">
                  <c:v>169.44916466083703</c:v>
                </c:pt>
                <c:pt idx="87">
                  <c:v>121.61221260175745</c:v>
                </c:pt>
                <c:pt idx="88">
                  <c:v>112.29762696836201</c:v>
                </c:pt>
                <c:pt idx="89">
                  <c:v>96.049202176831898</c:v>
                </c:pt>
                <c:pt idx="90">
                  <c:v>141.34163109591213</c:v>
                </c:pt>
                <c:pt idx="91">
                  <c:v>173.96441307745374</c:v>
                </c:pt>
                <c:pt idx="92">
                  <c:v>227.85615760522774</c:v>
                </c:pt>
                <c:pt idx="93">
                  <c:v>300.49545155900961</c:v>
                </c:pt>
                <c:pt idx="94">
                  <c:v>329.46491118905618</c:v>
                </c:pt>
                <c:pt idx="95">
                  <c:v>324.27480077507334</c:v>
                </c:pt>
                <c:pt idx="96">
                  <c:v>303.55882249755996</c:v>
                </c:pt>
                <c:pt idx="97">
                  <c:v>256.81700259958217</c:v>
                </c:pt>
                <c:pt idx="98">
                  <c:v>202.07290214668467</c:v>
                </c:pt>
                <c:pt idx="99">
                  <c:v>151.8906757164591</c:v>
                </c:pt>
                <c:pt idx="100">
                  <c:v>138.39496398131814</c:v>
                </c:pt>
                <c:pt idx="101">
                  <c:v>130.20372534149629</c:v>
                </c:pt>
                <c:pt idx="102">
                  <c:v>157.57104665999964</c:v>
                </c:pt>
                <c:pt idx="103">
                  <c:v>194.03811805260807</c:v>
                </c:pt>
                <c:pt idx="104">
                  <c:v>261.5979352169532</c:v>
                </c:pt>
                <c:pt idx="105">
                  <c:v>344.38569586012181</c:v>
                </c:pt>
                <c:pt idx="106">
                  <c:v>351.05463529497729</c:v>
                </c:pt>
                <c:pt idx="107">
                  <c:v>344.8872563084023</c:v>
                </c:pt>
                <c:pt idx="108">
                  <c:v>312.74101459928903</c:v>
                </c:pt>
                <c:pt idx="109">
                  <c:v>271.17500127994373</c:v>
                </c:pt>
                <c:pt idx="110">
                  <c:v>232.27019692646775</c:v>
                </c:pt>
                <c:pt idx="111">
                  <c:v>185.5852171500805</c:v>
                </c:pt>
                <c:pt idx="112">
                  <c:v>169.02366534097115</c:v>
                </c:pt>
                <c:pt idx="113">
                  <c:v>154.55970344375083</c:v>
                </c:pt>
                <c:pt idx="114">
                  <c:v>180.78871089280659</c:v>
                </c:pt>
                <c:pt idx="115">
                  <c:v>223.68665780351654</c:v>
                </c:pt>
                <c:pt idx="116">
                  <c:v>273.6772030903179</c:v>
                </c:pt>
                <c:pt idx="117">
                  <c:v>355.74009199409136</c:v>
                </c:pt>
                <c:pt idx="118">
                  <c:v>372.60610591705904</c:v>
                </c:pt>
                <c:pt idx="119">
                  <c:v>363.21623437667483</c:v>
                </c:pt>
                <c:pt idx="120">
                  <c:v>337.05470361421033</c:v>
                </c:pt>
                <c:pt idx="121">
                  <c:v>279.43859349553156</c:v>
                </c:pt>
                <c:pt idx="122">
                  <c:v>234.63344392143165</c:v>
                </c:pt>
                <c:pt idx="123">
                  <c:v>183.56408334521279</c:v>
                </c:pt>
                <c:pt idx="124">
                  <c:v>168.11161207236609</c:v>
                </c:pt>
                <c:pt idx="125">
                  <c:v>153.10642916547386</c:v>
                </c:pt>
                <c:pt idx="126">
                  <c:v>176.52716099909549</c:v>
                </c:pt>
                <c:pt idx="127">
                  <c:v>212.56455708996998</c:v>
                </c:pt>
                <c:pt idx="128">
                  <c:v>283.46643729423198</c:v>
                </c:pt>
                <c:pt idx="129">
                  <c:v>347.75766059512091</c:v>
                </c:pt>
                <c:pt idx="130">
                  <c:v>384.61467299824233</c:v>
                </c:pt>
                <c:pt idx="131">
                  <c:v>381.07287577131251</c:v>
                </c:pt>
                <c:pt idx="132">
                  <c:v>323.03468908749011</c:v>
                </c:pt>
                <c:pt idx="133">
                  <c:v>283.19477539454772</c:v>
                </c:pt>
                <c:pt idx="134">
                  <c:v>235.84649392329146</c:v>
                </c:pt>
                <c:pt idx="135">
                  <c:v>180.26518861791033</c:v>
                </c:pt>
                <c:pt idx="136">
                  <c:v>164.65357443039193</c:v>
                </c:pt>
                <c:pt idx="137">
                  <c:v>140.2950597222553</c:v>
                </c:pt>
                <c:pt idx="138">
                  <c:v>168.6344062351809</c:v>
                </c:pt>
                <c:pt idx="139">
                  <c:v>194.26939475028792</c:v>
                </c:pt>
                <c:pt idx="140">
                  <c:v>256.68516448895525</c:v>
                </c:pt>
                <c:pt idx="141">
                  <c:v>327.66578879870417</c:v>
                </c:pt>
                <c:pt idx="142">
                  <c:v>364.09067300476119</c:v>
                </c:pt>
                <c:pt idx="143">
                  <c:v>347.37722517593068</c:v>
                </c:pt>
                <c:pt idx="144">
                  <c:v>315.67023928047939</c:v>
                </c:pt>
                <c:pt idx="145">
                  <c:v>261.89668839782541</c:v>
                </c:pt>
                <c:pt idx="146">
                  <c:v>214.99010419634948</c:v>
                </c:pt>
                <c:pt idx="147">
                  <c:v>175.33051250766039</c:v>
                </c:pt>
                <c:pt idx="148">
                  <c:v>174.51581380993048</c:v>
                </c:pt>
                <c:pt idx="149">
                  <c:v>143.03037660429743</c:v>
                </c:pt>
                <c:pt idx="150">
                  <c:v>170.87243192647378</c:v>
                </c:pt>
                <c:pt idx="151">
                  <c:v>204.8148616962834</c:v>
                </c:pt>
                <c:pt idx="152">
                  <c:v>270.4105330722245</c:v>
                </c:pt>
                <c:pt idx="153">
                  <c:v>340.20464897370033</c:v>
                </c:pt>
                <c:pt idx="154">
                  <c:v>381.06843865913515</c:v>
                </c:pt>
                <c:pt idx="155">
                  <c:v>369.82474512831737</c:v>
                </c:pt>
                <c:pt idx="156">
                  <c:v>325.20960103501801</c:v>
                </c:pt>
                <c:pt idx="157">
                  <c:v>272.48812254003656</c:v>
                </c:pt>
                <c:pt idx="158">
                  <c:v>242.61936451278331</c:v>
                </c:pt>
                <c:pt idx="159">
                  <c:v>197.20023943994494</c:v>
                </c:pt>
                <c:pt idx="160">
                  <c:v>181.54385999905082</c:v>
                </c:pt>
                <c:pt idx="161">
                  <c:v>168.12147074434245</c:v>
                </c:pt>
                <c:pt idx="162">
                  <c:v>208.83612838538374</c:v>
                </c:pt>
                <c:pt idx="163">
                  <c:v>228.7880198586476</c:v>
                </c:pt>
                <c:pt idx="164">
                  <c:v>294.96991109926319</c:v>
                </c:pt>
                <c:pt idx="165">
                  <c:v>385.33944534745206</c:v>
                </c:pt>
                <c:pt idx="166">
                  <c:v>397.93024487363908</c:v>
                </c:pt>
                <c:pt idx="167">
                  <c:v>394.41479047805234</c:v>
                </c:pt>
                <c:pt idx="168">
                  <c:v>350.98391815252512</c:v>
                </c:pt>
                <c:pt idx="169">
                  <c:v>284.24256312977639</c:v>
                </c:pt>
                <c:pt idx="170">
                  <c:v>235.47290491044862</c:v>
                </c:pt>
                <c:pt idx="171">
                  <c:v>195.56775933308472</c:v>
                </c:pt>
                <c:pt idx="172">
                  <c:v>174.18832381793095</c:v>
                </c:pt>
                <c:pt idx="173">
                  <c:v>147.25535235668679</c:v>
                </c:pt>
                <c:pt idx="174">
                  <c:v>184.98132870914515</c:v>
                </c:pt>
                <c:pt idx="175">
                  <c:v>211.9802451285185</c:v>
                </c:pt>
                <c:pt idx="176">
                  <c:v>265.29512300405099</c:v>
                </c:pt>
                <c:pt idx="177">
                  <c:v>350.8506005191889</c:v>
                </c:pt>
                <c:pt idx="178">
                  <c:v>365.35360581083535</c:v>
                </c:pt>
                <c:pt idx="179">
                  <c:v>359.28924258382301</c:v>
                </c:pt>
                <c:pt idx="180">
                  <c:v>295.95324166884359</c:v>
                </c:pt>
                <c:pt idx="181">
                  <c:v>236.55141191489145</c:v>
                </c:pt>
                <c:pt idx="182">
                  <c:v>167.54700555807813</c:v>
                </c:pt>
                <c:pt idx="183">
                  <c:v>119.94530468324399</c:v>
                </c:pt>
                <c:pt idx="184">
                  <c:v>73.97477390574079</c:v>
                </c:pt>
                <c:pt idx="185">
                  <c:v>53.242476518650278</c:v>
                </c:pt>
                <c:pt idx="186">
                  <c:v>140.50330511490529</c:v>
                </c:pt>
                <c:pt idx="187">
                  <c:v>167.9127098933966</c:v>
                </c:pt>
                <c:pt idx="188">
                  <c:v>239.40461391633642</c:v>
                </c:pt>
                <c:pt idx="189">
                  <c:v>307.42833741406491</c:v>
                </c:pt>
                <c:pt idx="190">
                  <c:v>341.3785387368157</c:v>
                </c:pt>
                <c:pt idx="191">
                  <c:v>365.73502055713971</c:v>
                </c:pt>
                <c:pt idx="192">
                  <c:v>313.69053340759126</c:v>
                </c:pt>
                <c:pt idx="193">
                  <c:v>275.27497816656171</c:v>
                </c:pt>
                <c:pt idx="194">
                  <c:v>239.5646632186814</c:v>
                </c:pt>
                <c:pt idx="195">
                  <c:v>200.99916065464458</c:v>
                </c:pt>
                <c:pt idx="196">
                  <c:v>182.35932631262551</c:v>
                </c:pt>
                <c:pt idx="197">
                  <c:v>168.96250447564353</c:v>
                </c:pt>
                <c:pt idx="198">
                  <c:v>218.25137301478946</c:v>
                </c:pt>
                <c:pt idx="199">
                  <c:v>239.58855642973356</c:v>
                </c:pt>
                <c:pt idx="200">
                  <c:v>300.64977405792888</c:v>
                </c:pt>
                <c:pt idx="201">
                  <c:v>380.66782203572541</c:v>
                </c:pt>
                <c:pt idx="202">
                  <c:v>424.29990678523302</c:v>
                </c:pt>
                <c:pt idx="203">
                  <c:v>439.43755889982094</c:v>
                </c:pt>
                <c:pt idx="204">
                  <c:v>407.45499061207147</c:v>
                </c:pt>
                <c:pt idx="205">
                  <c:v>348.69060116241451</c:v>
                </c:pt>
                <c:pt idx="206">
                  <c:v>285.66437078281899</c:v>
                </c:pt>
                <c:pt idx="207">
                  <c:v>244.44881110017889</c:v>
                </c:pt>
                <c:pt idx="208">
                  <c:v>227.88273126636761</c:v>
                </c:pt>
                <c:pt idx="209">
                  <c:v>218.57265616072698</c:v>
                </c:pt>
                <c:pt idx="210">
                  <c:v>250.49411638599815</c:v>
                </c:pt>
                <c:pt idx="211">
                  <c:v>274.2487215712365</c:v>
                </c:pt>
                <c:pt idx="212">
                  <c:v>350.82396950854331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A68-4417-956C-CBD9E9A17F36}"/>
            </c:ext>
          </c:extLst>
        </c:ser>
        <c:ser>
          <c:idx val="2"/>
          <c:order val="1"/>
          <c:tx>
            <c:v>MILC (moyenne pondérée 12 mois)</c:v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'!$P$25:$IG$25</c:f>
              <c:numCache>
                <c:formatCode>0</c:formatCode>
                <c:ptCount val="213"/>
                <c:pt idx="0">
                  <c:v>187.52228361827832</c:v>
                </c:pt>
                <c:pt idx="1">
                  <c:v>186.28876017341219</c:v>
                </c:pt>
                <c:pt idx="2">
                  <c:v>184.97111939175119</c:v>
                </c:pt>
                <c:pt idx="3">
                  <c:v>183.89458367082938</c:v>
                </c:pt>
                <c:pt idx="4">
                  <c:v>182.33325623726188</c:v>
                </c:pt>
                <c:pt idx="5">
                  <c:v>180.95001122189859</c:v>
                </c:pt>
                <c:pt idx="6">
                  <c:v>180.54742206373402</c:v>
                </c:pt>
                <c:pt idx="7">
                  <c:v>179.17110711532729</c:v>
                </c:pt>
                <c:pt idx="8">
                  <c:v>177.88769091573607</c:v>
                </c:pt>
                <c:pt idx="9">
                  <c:v>175.94904775429899</c:v>
                </c:pt>
                <c:pt idx="10">
                  <c:v>175.54756901748408</c:v>
                </c:pt>
                <c:pt idx="11">
                  <c:v>174.68186931354256</c:v>
                </c:pt>
                <c:pt idx="12">
                  <c:v>174.49056322909126</c:v>
                </c:pt>
                <c:pt idx="13">
                  <c:v>174.07160767203288</c:v>
                </c:pt>
                <c:pt idx="14">
                  <c:v>173.87567958276856</c:v>
                </c:pt>
                <c:pt idx="15">
                  <c:v>174.71750093771561</c:v>
                </c:pt>
                <c:pt idx="16">
                  <c:v>174.38526995256888</c:v>
                </c:pt>
                <c:pt idx="17">
                  <c:v>173.78851927334887</c:v>
                </c:pt>
                <c:pt idx="18">
                  <c:v>173.64347668749048</c:v>
                </c:pt>
                <c:pt idx="19">
                  <c:v>173.87431809401818</c:v>
                </c:pt>
                <c:pt idx="20">
                  <c:v>175.32895018976109</c:v>
                </c:pt>
                <c:pt idx="21">
                  <c:v>178.24453482558437</c:v>
                </c:pt>
                <c:pt idx="22">
                  <c:v>180.279372173566</c:v>
                </c:pt>
                <c:pt idx="23">
                  <c:v>183.61500989037734</c:v>
                </c:pt>
                <c:pt idx="24">
                  <c:v>186.13750246527593</c:v>
                </c:pt>
                <c:pt idx="25">
                  <c:v>188.31427895581288</c:v>
                </c:pt>
                <c:pt idx="26">
                  <c:v>191.19993229213054</c:v>
                </c:pt>
                <c:pt idx="27">
                  <c:v>193.98809564655193</c:v>
                </c:pt>
                <c:pt idx="28">
                  <c:v>198.70013608430401</c:v>
                </c:pt>
                <c:pt idx="29">
                  <c:v>203.74833228969152</c:v>
                </c:pt>
                <c:pt idx="30">
                  <c:v>209.12914463340263</c:v>
                </c:pt>
                <c:pt idx="31">
                  <c:v>214.12948688849497</c:v>
                </c:pt>
                <c:pt idx="32">
                  <c:v>218.72247741089643</c:v>
                </c:pt>
                <c:pt idx="33">
                  <c:v>222.67869992268021</c:v>
                </c:pt>
                <c:pt idx="34">
                  <c:v>226.02828379634133</c:v>
                </c:pt>
                <c:pt idx="35">
                  <c:v>229.2917803783161</c:v>
                </c:pt>
                <c:pt idx="36">
                  <c:v>232.1227397035355</c:v>
                </c:pt>
                <c:pt idx="37">
                  <c:v>235.10262099741288</c:v>
                </c:pt>
                <c:pt idx="38">
                  <c:v>237.32613850805564</c:v>
                </c:pt>
                <c:pt idx="39">
                  <c:v>237.05664846326994</c:v>
                </c:pt>
                <c:pt idx="40">
                  <c:v>236.36982598229082</c:v>
                </c:pt>
                <c:pt idx="41">
                  <c:v>235.13896168626587</c:v>
                </c:pt>
                <c:pt idx="42">
                  <c:v>232.88203172774655</c:v>
                </c:pt>
                <c:pt idx="43">
                  <c:v>230.20749687384733</c:v>
                </c:pt>
                <c:pt idx="44">
                  <c:v>227.00234766726589</c:v>
                </c:pt>
                <c:pt idx="45">
                  <c:v>223.30058466377415</c:v>
                </c:pt>
                <c:pt idx="46">
                  <c:v>218.79437831139154</c:v>
                </c:pt>
                <c:pt idx="47">
                  <c:v>214.57597253288895</c:v>
                </c:pt>
                <c:pt idx="48">
                  <c:v>207.89511479049531</c:v>
                </c:pt>
                <c:pt idx="49">
                  <c:v>200.14308586457599</c:v>
                </c:pt>
                <c:pt idx="50">
                  <c:v>192.51346145818695</c:v>
                </c:pt>
                <c:pt idx="51">
                  <c:v>186.36731596682961</c:v>
                </c:pt>
                <c:pt idx="52">
                  <c:v>180.16278561032539</c:v>
                </c:pt>
                <c:pt idx="53">
                  <c:v>174.4982832855755</c:v>
                </c:pt>
                <c:pt idx="54">
                  <c:v>169.96881320617706</c:v>
                </c:pt>
                <c:pt idx="55">
                  <c:v>165.3109116708635</c:v>
                </c:pt>
                <c:pt idx="56">
                  <c:v>160.97828932304185</c:v>
                </c:pt>
                <c:pt idx="57">
                  <c:v>156.72052478505765</c:v>
                </c:pt>
                <c:pt idx="58">
                  <c:v>152.79907466059001</c:v>
                </c:pt>
                <c:pt idx="59">
                  <c:v>148.52335992803035</c:v>
                </c:pt>
                <c:pt idx="60">
                  <c:v>146.43152221536241</c:v>
                </c:pt>
                <c:pt idx="61">
                  <c:v>146.13029409302845</c:v>
                </c:pt>
                <c:pt idx="62">
                  <c:v>145.28672320733568</c:v>
                </c:pt>
                <c:pt idx="63">
                  <c:v>145.95722175924135</c:v>
                </c:pt>
                <c:pt idx="64">
                  <c:v>145.70928608380422</c:v>
                </c:pt>
                <c:pt idx="65">
                  <c:v>144.63543780011281</c:v>
                </c:pt>
                <c:pt idx="66">
                  <c:v>142.63146354194038</c:v>
                </c:pt>
                <c:pt idx="67">
                  <c:v>139.06912339441772</c:v>
                </c:pt>
                <c:pt idx="68">
                  <c:v>135.64234608725877</c:v>
                </c:pt>
                <c:pt idx="69">
                  <c:v>131.94143051493614</c:v>
                </c:pt>
                <c:pt idx="70">
                  <c:v>129.10495316743339</c:v>
                </c:pt>
                <c:pt idx="71">
                  <c:v>126.0755594994942</c:v>
                </c:pt>
                <c:pt idx="72">
                  <c:v>125.48416289551579</c:v>
                </c:pt>
                <c:pt idx="73">
                  <c:v>124.49387058832275</c:v>
                </c:pt>
                <c:pt idx="74">
                  <c:v>124.61664755325728</c:v>
                </c:pt>
                <c:pt idx="75">
                  <c:v>124.6542472285185</c:v>
                </c:pt>
                <c:pt idx="76">
                  <c:v>126.32195678619775</c:v>
                </c:pt>
                <c:pt idx="77">
                  <c:v>128.40229631796512</c:v>
                </c:pt>
                <c:pt idx="78">
                  <c:v>132.30527183562924</c:v>
                </c:pt>
                <c:pt idx="79">
                  <c:v>138.1225453202411</c:v>
                </c:pt>
                <c:pt idx="80">
                  <c:v>144.90310103626734</c:v>
                </c:pt>
                <c:pt idx="81">
                  <c:v>151.59451917355148</c:v>
                </c:pt>
                <c:pt idx="82">
                  <c:v>158.72422258412979</c:v>
                </c:pt>
                <c:pt idx="83">
                  <c:v>166.63361777672628</c:v>
                </c:pt>
                <c:pt idx="84">
                  <c:v>172.4975259577505</c:v>
                </c:pt>
                <c:pt idx="85">
                  <c:v>177.29346135679219</c:v>
                </c:pt>
                <c:pt idx="86">
                  <c:v>181.47971801717455</c:v>
                </c:pt>
                <c:pt idx="87">
                  <c:v>184.35396212231143</c:v>
                </c:pt>
                <c:pt idx="88">
                  <c:v>187.07133790928344</c:v>
                </c:pt>
                <c:pt idx="89">
                  <c:v>189.54004342457995</c:v>
                </c:pt>
                <c:pt idx="90">
                  <c:v>192.48142852781012</c:v>
                </c:pt>
                <c:pt idx="91">
                  <c:v>196.12198563498197</c:v>
                </c:pt>
                <c:pt idx="92">
                  <c:v>198.65858798843806</c:v>
                </c:pt>
                <c:pt idx="93">
                  <c:v>202.17528239102819</c:v>
                </c:pt>
                <c:pt idx="94">
                  <c:v>204.76643166377079</c:v>
                </c:pt>
                <c:pt idx="95">
                  <c:v>206.26893579008521</c:v>
                </c:pt>
                <c:pt idx="96">
                  <c:v>209.83827061015472</c:v>
                </c:pt>
                <c:pt idx="97">
                  <c:v>213.09844973388863</c:v>
                </c:pt>
                <c:pt idx="98">
                  <c:v>215.81709452437588</c:v>
                </c:pt>
                <c:pt idx="99">
                  <c:v>218.34029978393443</c:v>
                </c:pt>
                <c:pt idx="100">
                  <c:v>220.51507786834742</c:v>
                </c:pt>
                <c:pt idx="101">
                  <c:v>223.36128813206932</c:v>
                </c:pt>
                <c:pt idx="102">
                  <c:v>224.71373942907672</c:v>
                </c:pt>
                <c:pt idx="103">
                  <c:v>226.38654817700632</c:v>
                </c:pt>
                <c:pt idx="104">
                  <c:v>229.19836297798344</c:v>
                </c:pt>
                <c:pt idx="105">
                  <c:v>232.85588333640948</c:v>
                </c:pt>
                <c:pt idx="106">
                  <c:v>234.65502701190275</c:v>
                </c:pt>
                <c:pt idx="107">
                  <c:v>236.37273163968024</c:v>
                </c:pt>
                <c:pt idx="108">
                  <c:v>237.13791431482406</c:v>
                </c:pt>
                <c:pt idx="109">
                  <c:v>238.3344142048544</c:v>
                </c:pt>
                <c:pt idx="110">
                  <c:v>240.85085543650302</c:v>
                </c:pt>
                <c:pt idx="111">
                  <c:v>243.6587338893047</c:v>
                </c:pt>
                <c:pt idx="112">
                  <c:v>246.21112566927576</c:v>
                </c:pt>
                <c:pt idx="113">
                  <c:v>248.2407905111304</c:v>
                </c:pt>
                <c:pt idx="114">
                  <c:v>250.17559586386426</c:v>
                </c:pt>
                <c:pt idx="115">
                  <c:v>252.64630750977341</c:v>
                </c:pt>
                <c:pt idx="116">
                  <c:v>253.65291316588713</c:v>
                </c:pt>
                <c:pt idx="117">
                  <c:v>254.59911284371793</c:v>
                </c:pt>
                <c:pt idx="118">
                  <c:v>256.39506872889143</c:v>
                </c:pt>
                <c:pt idx="119">
                  <c:v>257.92248356791418</c:v>
                </c:pt>
                <c:pt idx="120">
                  <c:v>259.94862431915755</c:v>
                </c:pt>
                <c:pt idx="121">
                  <c:v>260.6372570037899</c:v>
                </c:pt>
                <c:pt idx="122">
                  <c:v>260.83419425337013</c:v>
                </c:pt>
                <c:pt idx="123">
                  <c:v>260.66576643629787</c:v>
                </c:pt>
                <c:pt idx="124">
                  <c:v>260.58976199724731</c:v>
                </c:pt>
                <c:pt idx="125">
                  <c:v>260.46865580739097</c:v>
                </c:pt>
                <c:pt idx="126">
                  <c:v>260.11352664958184</c:v>
                </c:pt>
                <c:pt idx="127">
                  <c:v>259.18668492345302</c:v>
                </c:pt>
                <c:pt idx="128">
                  <c:v>260.00245444044566</c:v>
                </c:pt>
                <c:pt idx="129">
                  <c:v>259.33725182386473</c:v>
                </c:pt>
                <c:pt idx="130">
                  <c:v>260.33796574729678</c:v>
                </c:pt>
                <c:pt idx="131">
                  <c:v>261.82601919684993</c:v>
                </c:pt>
                <c:pt idx="132">
                  <c:v>260.65768465295668</c:v>
                </c:pt>
                <c:pt idx="133">
                  <c:v>260.97069981120785</c:v>
                </c:pt>
                <c:pt idx="134">
                  <c:v>261.07178731136287</c:v>
                </c:pt>
                <c:pt idx="135">
                  <c:v>260.79687941742094</c:v>
                </c:pt>
                <c:pt idx="136">
                  <c:v>260.50870961392309</c:v>
                </c:pt>
                <c:pt idx="137">
                  <c:v>259.44109549365498</c:v>
                </c:pt>
                <c:pt idx="138">
                  <c:v>258.78336592999557</c:v>
                </c:pt>
                <c:pt idx="139">
                  <c:v>257.25876906835521</c:v>
                </c:pt>
                <c:pt idx="140">
                  <c:v>255.02699633458218</c:v>
                </c:pt>
                <c:pt idx="141">
                  <c:v>253.35267368488087</c:v>
                </c:pt>
                <c:pt idx="142">
                  <c:v>251.64234035209063</c:v>
                </c:pt>
                <c:pt idx="143">
                  <c:v>248.83436946914225</c:v>
                </c:pt>
                <c:pt idx="144">
                  <c:v>248.22066531855802</c:v>
                </c:pt>
                <c:pt idx="145">
                  <c:v>246.44582473549769</c:v>
                </c:pt>
                <c:pt idx="146">
                  <c:v>244.7077922582526</c:v>
                </c:pt>
                <c:pt idx="147">
                  <c:v>244.29656924906527</c:v>
                </c:pt>
                <c:pt idx="148">
                  <c:v>245.11842253069346</c:v>
                </c:pt>
                <c:pt idx="149">
                  <c:v>245.34636560419693</c:v>
                </c:pt>
                <c:pt idx="150">
                  <c:v>245.53286774513805</c:v>
                </c:pt>
                <c:pt idx="151">
                  <c:v>246.41165665730432</c:v>
                </c:pt>
                <c:pt idx="152">
                  <c:v>247.55543737257682</c:v>
                </c:pt>
                <c:pt idx="153">
                  <c:v>248.60034238715986</c:v>
                </c:pt>
                <c:pt idx="154">
                  <c:v>250.01515619169089</c:v>
                </c:pt>
                <c:pt idx="155">
                  <c:v>251.88578285438979</c:v>
                </c:pt>
                <c:pt idx="156">
                  <c:v>252.68072966726794</c:v>
                </c:pt>
                <c:pt idx="157">
                  <c:v>253.56334917911892</c:v>
                </c:pt>
                <c:pt idx="158">
                  <c:v>255.86578753882185</c:v>
                </c:pt>
                <c:pt idx="159">
                  <c:v>257.68826478317885</c:v>
                </c:pt>
                <c:pt idx="160">
                  <c:v>258.27393529893891</c:v>
                </c:pt>
                <c:pt idx="161">
                  <c:v>260.36485981060929</c:v>
                </c:pt>
                <c:pt idx="162">
                  <c:v>263.52850118218493</c:v>
                </c:pt>
                <c:pt idx="163">
                  <c:v>265.52626436238205</c:v>
                </c:pt>
                <c:pt idx="164">
                  <c:v>267.5728791979688</c:v>
                </c:pt>
                <c:pt idx="165">
                  <c:v>271.33411222911468</c:v>
                </c:pt>
                <c:pt idx="166">
                  <c:v>272.73926274698994</c:v>
                </c:pt>
                <c:pt idx="167">
                  <c:v>274.78843319280128</c:v>
                </c:pt>
                <c:pt idx="168">
                  <c:v>276.93629295259336</c:v>
                </c:pt>
                <c:pt idx="169">
                  <c:v>277.91582966840514</c:v>
                </c:pt>
                <c:pt idx="170">
                  <c:v>277.32029136821046</c:v>
                </c:pt>
                <c:pt idx="171">
                  <c:v>277.18425135930562</c:v>
                </c:pt>
                <c:pt idx="172">
                  <c:v>276.57129001087873</c:v>
                </c:pt>
                <c:pt idx="173">
                  <c:v>274.83244681190763</c:v>
                </c:pt>
                <c:pt idx="174">
                  <c:v>272.8445468388876</c:v>
                </c:pt>
                <c:pt idx="175">
                  <c:v>271.44389894471033</c:v>
                </c:pt>
                <c:pt idx="176">
                  <c:v>268.9709999367758</c:v>
                </c:pt>
                <c:pt idx="177">
                  <c:v>266.0969295344205</c:v>
                </c:pt>
                <c:pt idx="178">
                  <c:v>263.38220961252023</c:v>
                </c:pt>
                <c:pt idx="179">
                  <c:v>260.45508062133445</c:v>
                </c:pt>
                <c:pt idx="180">
                  <c:v>255.86919091436107</c:v>
                </c:pt>
                <c:pt idx="181">
                  <c:v>251.89492831312066</c:v>
                </c:pt>
                <c:pt idx="182">
                  <c:v>246.23443670042309</c:v>
                </c:pt>
                <c:pt idx="183">
                  <c:v>239.93256547960289</c:v>
                </c:pt>
                <c:pt idx="184">
                  <c:v>231.58143632025372</c:v>
                </c:pt>
                <c:pt idx="185">
                  <c:v>223.74703000041734</c:v>
                </c:pt>
                <c:pt idx="186">
                  <c:v>220.04052803423076</c:v>
                </c:pt>
                <c:pt idx="187">
                  <c:v>216.36823343130391</c:v>
                </c:pt>
                <c:pt idx="188">
                  <c:v>214.21069100732791</c:v>
                </c:pt>
                <c:pt idx="189">
                  <c:v>210.59216908190081</c:v>
                </c:pt>
                <c:pt idx="190">
                  <c:v>208.5942468257324</c:v>
                </c:pt>
                <c:pt idx="191">
                  <c:v>209.13139499017586</c:v>
                </c:pt>
                <c:pt idx="192">
                  <c:v>210.60950263507129</c:v>
                </c:pt>
                <c:pt idx="193">
                  <c:v>213.83646648937702</c:v>
                </c:pt>
                <c:pt idx="194">
                  <c:v>219.83793796109398</c:v>
                </c:pt>
                <c:pt idx="195">
                  <c:v>226.59242595871092</c:v>
                </c:pt>
                <c:pt idx="196">
                  <c:v>235.62447199261783</c:v>
                </c:pt>
                <c:pt idx="197">
                  <c:v>245.26780765570049</c:v>
                </c:pt>
                <c:pt idx="198">
                  <c:v>251.74681331402417</c:v>
                </c:pt>
                <c:pt idx="199">
                  <c:v>257.71980052538572</c:v>
                </c:pt>
                <c:pt idx="200">
                  <c:v>262.82356387051846</c:v>
                </c:pt>
                <c:pt idx="201">
                  <c:v>268.92685425565685</c:v>
                </c:pt>
                <c:pt idx="202">
                  <c:v>275.8369682596915</c:v>
                </c:pt>
                <c:pt idx="203">
                  <c:v>281.9788464549149</c:v>
                </c:pt>
                <c:pt idx="204">
                  <c:v>289.79255122195502</c:v>
                </c:pt>
                <c:pt idx="205">
                  <c:v>295.91051980494251</c:v>
                </c:pt>
                <c:pt idx="206">
                  <c:v>299.75216210195413</c:v>
                </c:pt>
                <c:pt idx="207">
                  <c:v>303.37296630574883</c:v>
                </c:pt>
                <c:pt idx="208">
                  <c:v>307.16658338522734</c:v>
                </c:pt>
                <c:pt idx="209">
                  <c:v>311.30076269231745</c:v>
                </c:pt>
                <c:pt idx="210">
                  <c:v>313.98765797325154</c:v>
                </c:pt>
                <c:pt idx="211">
                  <c:v>316.87600506837668</c:v>
                </c:pt>
                <c:pt idx="212">
                  <c:v>321.0571880225948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A68-4417-956C-CBD9E9A17F36}"/>
            </c:ext>
          </c:extLst>
        </c:ser>
        <c:ser>
          <c:idx val="4"/>
          <c:order val="2"/>
          <c:tx>
            <c:strRef>
              <c:f>'Données '!$B$14</c:f>
              <c:strCache>
                <c:ptCount val="1"/>
                <c:pt idx="0">
                  <c:v>Charges indicées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'!$P$14:$IG$14</c:f>
              <c:numCache>
                <c:formatCode>0</c:formatCode>
                <c:ptCount val="213"/>
                <c:pt idx="0">
                  <c:v>386.98233860269488</c:v>
                </c:pt>
                <c:pt idx="1">
                  <c:v>389.59611790861425</c:v>
                </c:pt>
                <c:pt idx="2">
                  <c:v>392.14289013633345</c:v>
                </c:pt>
                <c:pt idx="3">
                  <c:v>394.6727469085659</c:v>
                </c:pt>
                <c:pt idx="4">
                  <c:v>397.33998766521177</c:v>
                </c:pt>
                <c:pt idx="5">
                  <c:v>399.62348886065041</c:v>
                </c:pt>
                <c:pt idx="6">
                  <c:v>403.88396673862263</c:v>
                </c:pt>
                <c:pt idx="7">
                  <c:v>408.55133560744775</c:v>
                </c:pt>
                <c:pt idx="8">
                  <c:v>416.59517006632757</c:v>
                </c:pt>
                <c:pt idx="9">
                  <c:v>424.51637517633986</c:v>
                </c:pt>
                <c:pt idx="10">
                  <c:v>434.19893710727922</c:v>
                </c:pt>
                <c:pt idx="11">
                  <c:v>435.43196060244838</c:v>
                </c:pt>
                <c:pt idx="12">
                  <c:v>440.03711488473198</c:v>
                </c:pt>
                <c:pt idx="13">
                  <c:v>442.45427805797704</c:v>
                </c:pt>
                <c:pt idx="14">
                  <c:v>448.1815402800845</c:v>
                </c:pt>
                <c:pt idx="15">
                  <c:v>454.85272594421457</c:v>
                </c:pt>
                <c:pt idx="16">
                  <c:v>464.775638572746</c:v>
                </c:pt>
                <c:pt idx="17">
                  <c:v>469.25723949574706</c:v>
                </c:pt>
                <c:pt idx="18">
                  <c:v>473.95403986129685</c:v>
                </c:pt>
                <c:pt idx="19">
                  <c:v>470.20625441620922</c:v>
                </c:pt>
                <c:pt idx="20">
                  <c:v>465.51687380714719</c:v>
                </c:pt>
                <c:pt idx="21">
                  <c:v>457.85892163883199</c:v>
                </c:pt>
                <c:pt idx="22">
                  <c:v>448.82635298428505</c:v>
                </c:pt>
                <c:pt idx="23">
                  <c:v>442.25886486405477</c:v>
                </c:pt>
                <c:pt idx="24">
                  <c:v>438.07516542421808</c:v>
                </c:pt>
                <c:pt idx="25">
                  <c:v>436.8318287992459</c:v>
                </c:pt>
                <c:pt idx="26">
                  <c:v>436.00484207462279</c:v>
                </c:pt>
                <c:pt idx="27">
                  <c:v>433.10840490699161</c:v>
                </c:pt>
                <c:pt idx="28">
                  <c:v>426.7777487447957</c:v>
                </c:pt>
                <c:pt idx="29">
                  <c:v>427.22548045616901</c:v>
                </c:pt>
                <c:pt idx="30">
                  <c:v>425.00247735787673</c:v>
                </c:pt>
                <c:pt idx="31">
                  <c:v>423.86805977357579</c:v>
                </c:pt>
                <c:pt idx="32">
                  <c:v>421.13849015284575</c:v>
                </c:pt>
                <c:pt idx="33">
                  <c:v>418.19334430798261</c:v>
                </c:pt>
                <c:pt idx="34">
                  <c:v>416.44043931091068</c:v>
                </c:pt>
                <c:pt idx="35">
                  <c:v>416.76281829883192</c:v>
                </c:pt>
                <c:pt idx="36">
                  <c:v>417.76956594006055</c:v>
                </c:pt>
                <c:pt idx="37">
                  <c:v>418.64371209646993</c:v>
                </c:pt>
                <c:pt idx="38">
                  <c:v>420.06013456142375</c:v>
                </c:pt>
                <c:pt idx="39">
                  <c:v>421.70023642462598</c:v>
                </c:pt>
                <c:pt idx="40">
                  <c:v>420.37756949675094</c:v>
                </c:pt>
                <c:pt idx="41">
                  <c:v>422.47311998207772</c:v>
                </c:pt>
                <c:pt idx="42">
                  <c:v>425.72994862447871</c:v>
                </c:pt>
                <c:pt idx="43">
                  <c:v>431.55906298737705</c:v>
                </c:pt>
                <c:pt idx="44">
                  <c:v>441.05368520674915</c:v>
                </c:pt>
                <c:pt idx="45">
                  <c:v>446.99631472876996</c:v>
                </c:pt>
                <c:pt idx="46">
                  <c:v>450.99218351310896</c:v>
                </c:pt>
                <c:pt idx="47">
                  <c:v>454.69391182370805</c:v>
                </c:pt>
                <c:pt idx="48">
                  <c:v>465.72735100523516</c:v>
                </c:pt>
                <c:pt idx="49">
                  <c:v>473.59873175603724</c:v>
                </c:pt>
                <c:pt idx="50">
                  <c:v>477.45084639190691</c:v>
                </c:pt>
                <c:pt idx="51">
                  <c:v>478.85966009847891</c:v>
                </c:pt>
                <c:pt idx="52">
                  <c:v>476.28533834973075</c:v>
                </c:pt>
                <c:pt idx="53">
                  <c:v>477.75737206192082</c:v>
                </c:pt>
                <c:pt idx="54">
                  <c:v>479.10745297594121</c:v>
                </c:pt>
                <c:pt idx="55">
                  <c:v>478.66865199926258</c:v>
                </c:pt>
                <c:pt idx="56">
                  <c:v>478.40310436081546</c:v>
                </c:pt>
                <c:pt idx="57">
                  <c:v>474.66221075290764</c:v>
                </c:pt>
                <c:pt idx="58">
                  <c:v>471.69389677109109</c:v>
                </c:pt>
                <c:pt idx="59">
                  <c:v>470.86157096691727</c:v>
                </c:pt>
                <c:pt idx="60">
                  <c:v>470.3305349295369</c:v>
                </c:pt>
                <c:pt idx="61">
                  <c:v>473.30892281876766</c:v>
                </c:pt>
                <c:pt idx="62">
                  <c:v>475.86005780438626</c:v>
                </c:pt>
                <c:pt idx="63">
                  <c:v>479.59890688748726</c:v>
                </c:pt>
                <c:pt idx="64">
                  <c:v>485.11738606289293</c:v>
                </c:pt>
                <c:pt idx="65">
                  <c:v>485.7628684596213</c:v>
                </c:pt>
                <c:pt idx="66">
                  <c:v>494.36991466213505</c:v>
                </c:pt>
                <c:pt idx="67">
                  <c:v>509.70309455369915</c:v>
                </c:pt>
                <c:pt idx="68">
                  <c:v>514.64374904012402</c:v>
                </c:pt>
                <c:pt idx="69">
                  <c:v>518.09706101946108</c:v>
                </c:pt>
                <c:pt idx="70">
                  <c:v>517.44526415695736</c:v>
                </c:pt>
                <c:pt idx="71">
                  <c:v>517.95179759670361</c:v>
                </c:pt>
                <c:pt idx="72">
                  <c:v>517.44889483138184</c:v>
                </c:pt>
                <c:pt idx="73">
                  <c:v>517.40493834863059</c:v>
                </c:pt>
                <c:pt idx="74">
                  <c:v>514.40833487927512</c:v>
                </c:pt>
                <c:pt idx="75">
                  <c:v>512.33635522922054</c:v>
                </c:pt>
                <c:pt idx="76">
                  <c:v>510.00715503144556</c:v>
                </c:pt>
                <c:pt idx="77">
                  <c:v>509.60562414439283</c:v>
                </c:pt>
                <c:pt idx="78">
                  <c:v>508.05467773198222</c:v>
                </c:pt>
                <c:pt idx="79">
                  <c:v>507.24923822940838</c:v>
                </c:pt>
                <c:pt idx="80">
                  <c:v>504.53505234414291</c:v>
                </c:pt>
                <c:pt idx="81">
                  <c:v>499.29664925518767</c:v>
                </c:pt>
                <c:pt idx="82">
                  <c:v>496.31383891711346</c:v>
                </c:pt>
                <c:pt idx="83">
                  <c:v>497.22543698583706</c:v>
                </c:pt>
                <c:pt idx="84">
                  <c:v>499.1100775094248</c:v>
                </c:pt>
                <c:pt idx="85">
                  <c:v>499.49462093972039</c:v>
                </c:pt>
                <c:pt idx="86">
                  <c:v>500.21221827540683</c:v>
                </c:pt>
                <c:pt idx="87">
                  <c:v>500.46251102015509</c:v>
                </c:pt>
                <c:pt idx="88">
                  <c:v>500.21095796061832</c:v>
                </c:pt>
                <c:pt idx="89">
                  <c:v>499.31842403297588</c:v>
                </c:pt>
                <c:pt idx="90">
                  <c:v>497.57144889876383</c:v>
                </c:pt>
                <c:pt idx="91">
                  <c:v>495.88243581304096</c:v>
                </c:pt>
                <c:pt idx="92">
                  <c:v>492.1641125930953</c:v>
                </c:pt>
                <c:pt idx="93">
                  <c:v>485.49213015649315</c:v>
                </c:pt>
                <c:pt idx="94">
                  <c:v>481.43367659212328</c:v>
                </c:pt>
                <c:pt idx="95">
                  <c:v>478.97087605176023</c:v>
                </c:pt>
                <c:pt idx="96">
                  <c:v>477.11857610676407</c:v>
                </c:pt>
                <c:pt idx="97">
                  <c:v>480.34422631791341</c:v>
                </c:pt>
                <c:pt idx="98">
                  <c:v>481.09821135182278</c:v>
                </c:pt>
                <c:pt idx="99">
                  <c:v>482.40527815397513</c:v>
                </c:pt>
                <c:pt idx="100">
                  <c:v>482.03985015037745</c:v>
                </c:pt>
                <c:pt idx="101">
                  <c:v>480.76256375739905</c:v>
                </c:pt>
                <c:pt idx="102">
                  <c:v>480.43422629544909</c:v>
                </c:pt>
                <c:pt idx="103">
                  <c:v>478.62976561570031</c:v>
                </c:pt>
                <c:pt idx="104">
                  <c:v>477.39843051102326</c:v>
                </c:pt>
                <c:pt idx="105">
                  <c:v>476.33282613033293</c:v>
                </c:pt>
                <c:pt idx="106">
                  <c:v>474.25172872167968</c:v>
                </c:pt>
                <c:pt idx="107">
                  <c:v>470.91153721140159</c:v>
                </c:pt>
                <c:pt idx="108">
                  <c:v>469.12727065864493</c:v>
                </c:pt>
                <c:pt idx="109">
                  <c:v>467.12830746109574</c:v>
                </c:pt>
                <c:pt idx="110">
                  <c:v>465.71867018007151</c:v>
                </c:pt>
                <c:pt idx="111">
                  <c:v>465.03174069441769</c:v>
                </c:pt>
                <c:pt idx="112">
                  <c:v>466.92195938569324</c:v>
                </c:pt>
                <c:pt idx="113">
                  <c:v>466.10938347226153</c:v>
                </c:pt>
                <c:pt idx="114">
                  <c:v>466.06035967059785</c:v>
                </c:pt>
                <c:pt idx="115">
                  <c:v>465.50721852513294</c:v>
                </c:pt>
                <c:pt idx="116">
                  <c:v>466.05126508864817</c:v>
                </c:pt>
                <c:pt idx="117">
                  <c:v>467.36020330358338</c:v>
                </c:pt>
                <c:pt idx="118">
                  <c:v>469.20672802791262</c:v>
                </c:pt>
                <c:pt idx="119">
                  <c:v>471.92958658128396</c:v>
                </c:pt>
                <c:pt idx="120">
                  <c:v>473.70722504278433</c:v>
                </c:pt>
                <c:pt idx="121">
                  <c:v>475.63474205617888</c:v>
                </c:pt>
                <c:pt idx="122">
                  <c:v>475.18619879310131</c:v>
                </c:pt>
                <c:pt idx="123">
                  <c:v>476.28712674776898</c:v>
                </c:pt>
                <c:pt idx="124">
                  <c:v>474.62792339948288</c:v>
                </c:pt>
                <c:pt idx="125">
                  <c:v>472.48238622118924</c:v>
                </c:pt>
                <c:pt idx="126">
                  <c:v>471.98134178655232</c:v>
                </c:pt>
                <c:pt idx="127">
                  <c:v>472.22694316672801</c:v>
                </c:pt>
                <c:pt idx="128">
                  <c:v>472.47565983265287</c:v>
                </c:pt>
                <c:pt idx="129">
                  <c:v>471.98472479401426</c:v>
                </c:pt>
                <c:pt idx="130">
                  <c:v>471.52784625410129</c:v>
                </c:pt>
                <c:pt idx="131">
                  <c:v>471.72149493850486</c:v>
                </c:pt>
                <c:pt idx="132">
                  <c:v>475.36935019679817</c:v>
                </c:pt>
                <c:pt idx="133">
                  <c:v>475.93928841865238</c:v>
                </c:pt>
                <c:pt idx="134">
                  <c:v>479.2345250723543</c:v>
                </c:pt>
                <c:pt idx="135">
                  <c:v>481.17712413522247</c:v>
                </c:pt>
                <c:pt idx="136">
                  <c:v>484.49917851212683</c:v>
                </c:pt>
                <c:pt idx="137">
                  <c:v>485.38160795852667</c:v>
                </c:pt>
                <c:pt idx="138">
                  <c:v>485.9944730407409</c:v>
                </c:pt>
                <c:pt idx="139">
                  <c:v>488.14033219919031</c:v>
                </c:pt>
                <c:pt idx="140">
                  <c:v>492.90228336333894</c:v>
                </c:pt>
                <c:pt idx="141">
                  <c:v>497.75771161011107</c:v>
                </c:pt>
                <c:pt idx="142">
                  <c:v>497.48892711693276</c:v>
                </c:pt>
                <c:pt idx="143">
                  <c:v>496.39764333769347</c:v>
                </c:pt>
                <c:pt idx="144">
                  <c:v>496.40947378829679</c:v>
                </c:pt>
                <c:pt idx="145">
                  <c:v>498.48683026506376</c:v>
                </c:pt>
                <c:pt idx="146">
                  <c:v>498.93907360973907</c:v>
                </c:pt>
                <c:pt idx="147">
                  <c:v>499.62153080773589</c:v>
                </c:pt>
                <c:pt idx="148">
                  <c:v>498.46443357080022</c:v>
                </c:pt>
                <c:pt idx="149">
                  <c:v>497.9716357172025</c:v>
                </c:pt>
                <c:pt idx="150">
                  <c:v>497.75424621237136</c:v>
                </c:pt>
                <c:pt idx="151">
                  <c:v>497.53733601815452</c:v>
                </c:pt>
                <c:pt idx="152">
                  <c:v>497.54780561690501</c:v>
                </c:pt>
                <c:pt idx="153">
                  <c:v>496.70797923264689</c:v>
                </c:pt>
                <c:pt idx="154">
                  <c:v>498.18899531245711</c:v>
                </c:pt>
                <c:pt idx="155">
                  <c:v>499.97392517648774</c:v>
                </c:pt>
                <c:pt idx="156">
                  <c:v>500.48721762216672</c:v>
                </c:pt>
                <c:pt idx="157">
                  <c:v>501.44417214916893</c:v>
                </c:pt>
                <c:pt idx="158">
                  <c:v>498.5733085681623</c:v>
                </c:pt>
                <c:pt idx="159">
                  <c:v>497.13787677765896</c:v>
                </c:pt>
                <c:pt idx="160">
                  <c:v>494.74549046015341</c:v>
                </c:pt>
                <c:pt idx="161">
                  <c:v>496.18092225065675</c:v>
                </c:pt>
                <c:pt idx="162">
                  <c:v>496.18092225065675</c:v>
                </c:pt>
                <c:pt idx="163">
                  <c:v>497.13787677765896</c:v>
                </c:pt>
                <c:pt idx="164">
                  <c:v>497.61635404116009</c:v>
                </c:pt>
                <c:pt idx="165">
                  <c:v>500.96569488566786</c:v>
                </c:pt>
                <c:pt idx="166">
                  <c:v>504.79351299367676</c:v>
                </c:pt>
                <c:pt idx="167">
                  <c:v>508.62133110168571</c:v>
                </c:pt>
                <c:pt idx="168">
                  <c:v>515.79849005420238</c:v>
                </c:pt>
                <c:pt idx="169">
                  <c:v>523.93260353372136</c:v>
                </c:pt>
                <c:pt idx="170">
                  <c:v>529.19585343223366</c:v>
                </c:pt>
                <c:pt idx="171">
                  <c:v>531.10976248623808</c:v>
                </c:pt>
                <c:pt idx="172">
                  <c:v>536.85148964825157</c:v>
                </c:pt>
                <c:pt idx="173">
                  <c:v>540.67930775626041</c:v>
                </c:pt>
                <c:pt idx="174">
                  <c:v>545.46408039127152</c:v>
                </c:pt>
                <c:pt idx="175">
                  <c:v>548.33494397227832</c:v>
                </c:pt>
                <c:pt idx="176">
                  <c:v>553.11971660728943</c:v>
                </c:pt>
                <c:pt idx="177">
                  <c:v>561.25383008680842</c:v>
                </c:pt>
                <c:pt idx="178">
                  <c:v>567.95251177582406</c:v>
                </c:pt>
                <c:pt idx="179">
                  <c:v>575.12967072834078</c:v>
                </c:pt>
                <c:pt idx="180">
                  <c:v>587.09160231586861</c:v>
                </c:pt>
                <c:pt idx="181">
                  <c:v>598.09657937639429</c:v>
                </c:pt>
                <c:pt idx="182">
                  <c:v>629.19760150396678</c:v>
                </c:pt>
                <c:pt idx="183">
                  <c:v>644.03039667250141</c:v>
                </c:pt>
                <c:pt idx="184">
                  <c:v>655.99232826002913</c:v>
                </c:pt>
                <c:pt idx="185">
                  <c:v>668.43273711105826</c:v>
                </c:pt>
                <c:pt idx="186">
                  <c:v>669.8681689015616</c:v>
                </c:pt>
                <c:pt idx="187">
                  <c:v>671.30360069206495</c:v>
                </c:pt>
                <c:pt idx="188">
                  <c:v>672.26055521906721</c:v>
                </c:pt>
                <c:pt idx="189">
                  <c:v>681.35162322558836</c:v>
                </c:pt>
                <c:pt idx="190">
                  <c:v>680.87314596208728</c:v>
                </c:pt>
                <c:pt idx="191">
                  <c:v>675.60989606357498</c:v>
                </c:pt>
                <c:pt idx="192">
                  <c:v>675.82152968305172</c:v>
                </c:pt>
                <c:pt idx="193">
                  <c:v>670.75996070130554</c:v>
                </c:pt>
                <c:pt idx="194">
                  <c:v>669.11352791668412</c:v>
                </c:pt>
                <c:pt idx="195">
                  <c:v>661.45896240823697</c:v>
                </c:pt>
                <c:pt idx="196">
                  <c:v>655.01208609634193</c:v>
                </c:pt>
                <c:pt idx="197">
                  <c:v>647.36340280887293</c:v>
                </c:pt>
                <c:pt idx="198">
                  <c:v>640.98549926373732</c:v>
                </c:pt>
                <c:pt idx="199">
                  <c:v>643.01702608438495</c:v>
                </c:pt>
                <c:pt idx="200">
                  <c:v>643.5695507314839</c:v>
                </c:pt>
                <c:pt idx="201">
                  <c:v>640.03180546707949</c:v>
                </c:pt>
                <c:pt idx="202">
                  <c:v>634.64475275727443</c:v>
                </c:pt>
                <c:pt idx="203">
                  <c:v>631.75761498924749</c:v>
                </c:pt>
                <c:pt idx="204">
                  <c:v>629.56564086479716</c:v>
                </c:pt>
                <c:pt idx="205">
                  <c:v>626.3453561306585</c:v>
                </c:pt>
                <c:pt idx="206">
                  <c:v>624.63420711073718</c:v>
                </c:pt>
                <c:pt idx="207">
                  <c:v>622.52882442681255</c:v>
                </c:pt>
                <c:pt idx="208">
                  <c:v>616.96588750870808</c:v>
                </c:pt>
                <c:pt idx="209">
                  <c:v>614.05473236582702</c:v>
                </c:pt>
                <c:pt idx="210">
                  <c:v>614.43363227822215</c:v>
                </c:pt>
                <c:pt idx="211">
                  <c:v>611.39264577298604</c:v>
                </c:pt>
                <c:pt idx="212">
                  <c:v>610.41917760788363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A68-4417-956C-CBD9E9A17F36}"/>
            </c:ext>
          </c:extLst>
        </c:ser>
        <c:ser>
          <c:idx val="5"/>
          <c:order val="3"/>
          <c:tx>
            <c:strRef>
              <c:f>'Données '!$B$17</c:f>
              <c:strCache>
                <c:ptCount val="1"/>
                <c:pt idx="0">
                  <c:v>Charges indicées (moyenne pondérée 12 mois)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'!$P$17:$IG$17</c:f>
              <c:numCache>
                <c:formatCode>0</c:formatCode>
                <c:ptCount val="213"/>
                <c:pt idx="0">
                  <c:v>377.93326333842532</c:v>
                </c:pt>
                <c:pt idx="1">
                  <c:v>379.24813150006804</c:v>
                </c:pt>
                <c:pt idx="2">
                  <c:v>380.72846171528244</c:v>
                </c:pt>
                <c:pt idx="3">
                  <c:v>382.29306573686398</c:v>
                </c:pt>
                <c:pt idx="4">
                  <c:v>384.09842732076146</c:v>
                </c:pt>
                <c:pt idx="5">
                  <c:v>386.13243007033776</c:v>
                </c:pt>
                <c:pt idx="6">
                  <c:v>388.48729243114161</c:v>
                </c:pt>
                <c:pt idx="7">
                  <c:v>391.16512284797437</c:v>
                </c:pt>
                <c:pt idx="8">
                  <c:v>394.48215696698156</c:v>
                </c:pt>
                <c:pt idx="9">
                  <c:v>398.29172861428123</c:v>
                </c:pt>
                <c:pt idx="10">
                  <c:v>402.76044318992786</c:v>
                </c:pt>
                <c:pt idx="11">
                  <c:v>406.96127628171138</c:v>
                </c:pt>
                <c:pt idx="12">
                  <c:v>411.38250763854779</c:v>
                </c:pt>
                <c:pt idx="13">
                  <c:v>415.78735431766131</c:v>
                </c:pt>
                <c:pt idx="14">
                  <c:v>420.45724182964051</c:v>
                </c:pt>
                <c:pt idx="15">
                  <c:v>425.47224008261128</c:v>
                </c:pt>
                <c:pt idx="16">
                  <c:v>431.09187765823918</c:v>
                </c:pt>
                <c:pt idx="17">
                  <c:v>436.89469021116389</c:v>
                </c:pt>
                <c:pt idx="18">
                  <c:v>442.73386297138671</c:v>
                </c:pt>
                <c:pt idx="19">
                  <c:v>447.87177287211688</c:v>
                </c:pt>
                <c:pt idx="20">
                  <c:v>451.94858151718512</c:v>
                </c:pt>
                <c:pt idx="21">
                  <c:v>454.72712705572616</c:v>
                </c:pt>
                <c:pt idx="22">
                  <c:v>455.94607837880994</c:v>
                </c:pt>
                <c:pt idx="23">
                  <c:v>456.51498706727716</c:v>
                </c:pt>
                <c:pt idx="24">
                  <c:v>456.35149127890099</c:v>
                </c:pt>
                <c:pt idx="25">
                  <c:v>455.88295384067334</c:v>
                </c:pt>
                <c:pt idx="26">
                  <c:v>454.86822899021826</c:v>
                </c:pt>
                <c:pt idx="27">
                  <c:v>453.05620223711634</c:v>
                </c:pt>
                <c:pt idx="28">
                  <c:v>449.8897114181205</c:v>
                </c:pt>
                <c:pt idx="29">
                  <c:v>446.387064831489</c:v>
                </c:pt>
                <c:pt idx="30">
                  <c:v>442.30776795620403</c:v>
                </c:pt>
                <c:pt idx="31">
                  <c:v>438.44625173598456</c:v>
                </c:pt>
                <c:pt idx="32">
                  <c:v>434.74805309812609</c:v>
                </c:pt>
                <c:pt idx="33">
                  <c:v>431.44258832055533</c:v>
                </c:pt>
                <c:pt idx="34">
                  <c:v>428.74376218110746</c:v>
                </c:pt>
                <c:pt idx="35">
                  <c:v>426.61909163400554</c:v>
                </c:pt>
                <c:pt idx="36">
                  <c:v>424.92695834365901</c:v>
                </c:pt>
                <c:pt idx="37">
                  <c:v>423.41128195176105</c:v>
                </c:pt>
                <c:pt idx="38">
                  <c:v>422.08255632566119</c:v>
                </c:pt>
                <c:pt idx="39">
                  <c:v>421.13187561879744</c:v>
                </c:pt>
                <c:pt idx="40">
                  <c:v>420.59852734812699</c:v>
                </c:pt>
                <c:pt idx="41">
                  <c:v>420.20249730861934</c:v>
                </c:pt>
                <c:pt idx="42">
                  <c:v>420.26311991416952</c:v>
                </c:pt>
                <c:pt idx="43">
                  <c:v>420.90403684865288</c:v>
                </c:pt>
                <c:pt idx="44">
                  <c:v>422.56363643647819</c:v>
                </c:pt>
                <c:pt idx="45">
                  <c:v>424.96388397154379</c:v>
                </c:pt>
                <c:pt idx="46">
                  <c:v>427.84319598839369</c:v>
                </c:pt>
                <c:pt idx="47">
                  <c:v>431.00412044879999</c:v>
                </c:pt>
                <c:pt idx="48">
                  <c:v>435.00060253756465</c:v>
                </c:pt>
                <c:pt idx="49">
                  <c:v>439.58018750919524</c:v>
                </c:pt>
                <c:pt idx="50">
                  <c:v>444.36274682840212</c:v>
                </c:pt>
                <c:pt idx="51">
                  <c:v>449.12603213455662</c:v>
                </c:pt>
                <c:pt idx="52">
                  <c:v>453.78501287230483</c:v>
                </c:pt>
                <c:pt idx="53">
                  <c:v>458.39203387895844</c:v>
                </c:pt>
                <c:pt idx="54">
                  <c:v>462.8401592415803</c:v>
                </c:pt>
                <c:pt idx="55">
                  <c:v>466.76595832590414</c:v>
                </c:pt>
                <c:pt idx="56">
                  <c:v>469.87840992207634</c:v>
                </c:pt>
                <c:pt idx="57">
                  <c:v>472.18390125742116</c:v>
                </c:pt>
                <c:pt idx="58">
                  <c:v>473.90904402891965</c:v>
                </c:pt>
                <c:pt idx="59">
                  <c:v>475.25634895752046</c:v>
                </c:pt>
                <c:pt idx="60">
                  <c:v>475.63994761787899</c:v>
                </c:pt>
                <c:pt idx="61">
                  <c:v>475.61579687310649</c:v>
                </c:pt>
                <c:pt idx="62">
                  <c:v>475.48323115747968</c:v>
                </c:pt>
                <c:pt idx="63">
                  <c:v>475.54483505656373</c:v>
                </c:pt>
                <c:pt idx="64">
                  <c:v>476.28083903266059</c:v>
                </c:pt>
                <c:pt idx="65">
                  <c:v>476.94796373246896</c:v>
                </c:pt>
                <c:pt idx="66">
                  <c:v>478.2198355396518</c:v>
                </c:pt>
                <c:pt idx="67">
                  <c:v>480.80603908585476</c:v>
                </c:pt>
                <c:pt idx="68">
                  <c:v>483.82609280913056</c:v>
                </c:pt>
                <c:pt idx="69">
                  <c:v>487.4456636646766</c:v>
                </c:pt>
                <c:pt idx="70">
                  <c:v>491.25827761349882</c:v>
                </c:pt>
                <c:pt idx="71">
                  <c:v>495.18246316598101</c:v>
                </c:pt>
                <c:pt idx="72">
                  <c:v>499.10899315780142</c:v>
                </c:pt>
                <c:pt idx="73">
                  <c:v>502.78366111862334</c:v>
                </c:pt>
                <c:pt idx="74">
                  <c:v>505.99601754153082</c:v>
                </c:pt>
                <c:pt idx="75">
                  <c:v>508.72413823667517</c:v>
                </c:pt>
                <c:pt idx="76">
                  <c:v>510.7982856507212</c:v>
                </c:pt>
                <c:pt idx="77">
                  <c:v>512.78518195778554</c:v>
                </c:pt>
                <c:pt idx="78">
                  <c:v>513.92557888027284</c:v>
                </c:pt>
                <c:pt idx="79">
                  <c:v>513.72109085324871</c:v>
                </c:pt>
                <c:pt idx="80">
                  <c:v>512.87869946191688</c:v>
                </c:pt>
                <c:pt idx="81">
                  <c:v>511.31199848156075</c:v>
                </c:pt>
                <c:pt idx="82">
                  <c:v>509.55104637824041</c:v>
                </c:pt>
                <c:pt idx="83">
                  <c:v>507.8238496606682</c:v>
                </c:pt>
                <c:pt idx="84">
                  <c:v>506.29561488383848</c:v>
                </c:pt>
                <c:pt idx="85">
                  <c:v>504.80308843309598</c:v>
                </c:pt>
                <c:pt idx="86">
                  <c:v>503.62007871610689</c:v>
                </c:pt>
                <c:pt idx="87">
                  <c:v>502.63059169868467</c:v>
                </c:pt>
                <c:pt idx="88">
                  <c:v>501.81424194278247</c:v>
                </c:pt>
                <c:pt idx="89">
                  <c:v>500.95697526683102</c:v>
                </c:pt>
                <c:pt idx="90">
                  <c:v>500.08337286406294</c:v>
                </c:pt>
                <c:pt idx="91">
                  <c:v>499.13613932936568</c:v>
                </c:pt>
                <c:pt idx="92">
                  <c:v>498.10522768344504</c:v>
                </c:pt>
                <c:pt idx="93">
                  <c:v>496.95485109188712</c:v>
                </c:pt>
                <c:pt idx="94">
                  <c:v>495.71483756480455</c:v>
                </c:pt>
                <c:pt idx="95">
                  <c:v>494.19362415363145</c:v>
                </c:pt>
                <c:pt idx="96">
                  <c:v>492.36099903674312</c:v>
                </c:pt>
                <c:pt idx="97">
                  <c:v>490.76513281825919</c:v>
                </c:pt>
                <c:pt idx="98">
                  <c:v>489.17229890796057</c:v>
                </c:pt>
                <c:pt idx="99">
                  <c:v>487.66752950244546</c:v>
                </c:pt>
                <c:pt idx="100">
                  <c:v>486.15327051825881</c:v>
                </c:pt>
                <c:pt idx="101">
                  <c:v>484.60694882862748</c:v>
                </c:pt>
                <c:pt idx="102">
                  <c:v>483.17884694501782</c:v>
                </c:pt>
                <c:pt idx="103">
                  <c:v>481.74112442857273</c:v>
                </c:pt>
                <c:pt idx="104">
                  <c:v>480.51065092173343</c:v>
                </c:pt>
                <c:pt idx="105">
                  <c:v>479.74737558622013</c:v>
                </c:pt>
                <c:pt idx="106">
                  <c:v>479.14887993034989</c:v>
                </c:pt>
                <c:pt idx="107">
                  <c:v>478.47726836032001</c:v>
                </c:pt>
                <c:pt idx="108">
                  <c:v>477.81132623964339</c:v>
                </c:pt>
                <c:pt idx="109">
                  <c:v>476.70999966824184</c:v>
                </c:pt>
                <c:pt idx="110">
                  <c:v>475.42837123726258</c:v>
                </c:pt>
                <c:pt idx="111">
                  <c:v>473.98057644896608</c:v>
                </c:pt>
                <c:pt idx="112">
                  <c:v>472.7207522185758</c:v>
                </c:pt>
                <c:pt idx="113">
                  <c:v>471.49965386148097</c:v>
                </c:pt>
                <c:pt idx="114">
                  <c:v>470.30183164274331</c:v>
                </c:pt>
                <c:pt idx="115">
                  <c:v>469.20828605186267</c:v>
                </c:pt>
                <c:pt idx="116">
                  <c:v>468.2626889333315</c:v>
                </c:pt>
                <c:pt idx="117">
                  <c:v>467.51497036443567</c:v>
                </c:pt>
                <c:pt idx="118">
                  <c:v>467.09455363995511</c:v>
                </c:pt>
                <c:pt idx="119">
                  <c:v>467.17939108744525</c:v>
                </c:pt>
                <c:pt idx="120">
                  <c:v>467.56105395279025</c:v>
                </c:pt>
                <c:pt idx="121">
                  <c:v>468.26992350238044</c:v>
                </c:pt>
                <c:pt idx="122">
                  <c:v>469.058884220133</c:v>
                </c:pt>
                <c:pt idx="123">
                  <c:v>469.99683305791223</c:v>
                </c:pt>
                <c:pt idx="124">
                  <c:v>470.63899672572808</c:v>
                </c:pt>
                <c:pt idx="125">
                  <c:v>471.17008028813871</c:v>
                </c:pt>
                <c:pt idx="126">
                  <c:v>471.66349546446821</c:v>
                </c:pt>
                <c:pt idx="127">
                  <c:v>472.22347251793457</c:v>
                </c:pt>
                <c:pt idx="128">
                  <c:v>472.75883874660161</c:v>
                </c:pt>
                <c:pt idx="129">
                  <c:v>473.14421553747087</c:v>
                </c:pt>
                <c:pt idx="130">
                  <c:v>473.33764205631979</c:v>
                </c:pt>
                <c:pt idx="131">
                  <c:v>473.32030108608825</c:v>
                </c:pt>
                <c:pt idx="132">
                  <c:v>473.4588115155895</c:v>
                </c:pt>
                <c:pt idx="133">
                  <c:v>473.4841903791289</c:v>
                </c:pt>
                <c:pt idx="134">
                  <c:v>473.82155090240008</c:v>
                </c:pt>
                <c:pt idx="135">
                  <c:v>474.22905068468782</c:v>
                </c:pt>
                <c:pt idx="136">
                  <c:v>475.05165527740814</c:v>
                </c:pt>
                <c:pt idx="137">
                  <c:v>476.12659042218615</c:v>
                </c:pt>
                <c:pt idx="138">
                  <c:v>477.29435136003514</c:v>
                </c:pt>
                <c:pt idx="139">
                  <c:v>478.62046711274041</c:v>
                </c:pt>
                <c:pt idx="140">
                  <c:v>480.32268574029757</c:v>
                </c:pt>
                <c:pt idx="141">
                  <c:v>482.47043464163903</c:v>
                </c:pt>
                <c:pt idx="142">
                  <c:v>484.63385804687505</c:v>
                </c:pt>
                <c:pt idx="143">
                  <c:v>486.69020374680741</c:v>
                </c:pt>
                <c:pt idx="144">
                  <c:v>488.44354737943235</c:v>
                </c:pt>
                <c:pt idx="145">
                  <c:v>490.32250919996659</c:v>
                </c:pt>
                <c:pt idx="146">
                  <c:v>491.96455491141529</c:v>
                </c:pt>
                <c:pt idx="147">
                  <c:v>493.50158880079135</c:v>
                </c:pt>
                <c:pt idx="148">
                  <c:v>494.66536005568082</c:v>
                </c:pt>
                <c:pt idx="149">
                  <c:v>495.71452903557048</c:v>
                </c:pt>
                <c:pt idx="150">
                  <c:v>496.69451013320628</c:v>
                </c:pt>
                <c:pt idx="151">
                  <c:v>497.47759378478668</c:v>
                </c:pt>
                <c:pt idx="152">
                  <c:v>497.86472063925049</c:v>
                </c:pt>
                <c:pt idx="153">
                  <c:v>497.77724294112846</c:v>
                </c:pt>
                <c:pt idx="154">
                  <c:v>497.83558195742222</c:v>
                </c:pt>
                <c:pt idx="155">
                  <c:v>498.13360544398842</c:v>
                </c:pt>
                <c:pt idx="156">
                  <c:v>498.47341743014425</c:v>
                </c:pt>
                <c:pt idx="157">
                  <c:v>498.71986258715305</c:v>
                </c:pt>
                <c:pt idx="158">
                  <c:v>498.68938216702162</c:v>
                </c:pt>
                <c:pt idx="159">
                  <c:v>498.48241099784855</c:v>
                </c:pt>
                <c:pt idx="160">
                  <c:v>498.17249907196128</c:v>
                </c:pt>
                <c:pt idx="161">
                  <c:v>498.02327294974913</c:v>
                </c:pt>
                <c:pt idx="162">
                  <c:v>497.89216261960627</c:v>
                </c:pt>
                <c:pt idx="163">
                  <c:v>497.85887434956493</c:v>
                </c:pt>
                <c:pt idx="164">
                  <c:v>497.86458671825284</c:v>
                </c:pt>
                <c:pt idx="165">
                  <c:v>498.21939635600461</c:v>
                </c:pt>
                <c:pt idx="166">
                  <c:v>498.76977282943955</c:v>
                </c:pt>
                <c:pt idx="167">
                  <c:v>499.49038998987277</c:v>
                </c:pt>
                <c:pt idx="168">
                  <c:v>500.76632935920907</c:v>
                </c:pt>
                <c:pt idx="169">
                  <c:v>502.64036530792174</c:v>
                </c:pt>
                <c:pt idx="170">
                  <c:v>505.19224404659445</c:v>
                </c:pt>
                <c:pt idx="171">
                  <c:v>508.02323452230934</c:v>
                </c:pt>
                <c:pt idx="172">
                  <c:v>511.5320677879842</c:v>
                </c:pt>
                <c:pt idx="173">
                  <c:v>515.24026658011769</c:v>
                </c:pt>
                <c:pt idx="174">
                  <c:v>519.34719642516905</c:v>
                </c:pt>
                <c:pt idx="175">
                  <c:v>523.61361869138727</c:v>
                </c:pt>
                <c:pt idx="176">
                  <c:v>528.23889890523139</c:v>
                </c:pt>
                <c:pt idx="177">
                  <c:v>533.26291017199321</c:v>
                </c:pt>
                <c:pt idx="178">
                  <c:v>538.5261600705054</c:v>
                </c:pt>
                <c:pt idx="179">
                  <c:v>544.0685217060601</c:v>
                </c:pt>
                <c:pt idx="180">
                  <c:v>550.00961439453215</c:v>
                </c:pt>
                <c:pt idx="181">
                  <c:v>556.18994571475491</c:v>
                </c:pt>
                <c:pt idx="182">
                  <c:v>564.52342472073269</c:v>
                </c:pt>
                <c:pt idx="183">
                  <c:v>573.93347756958804</c:v>
                </c:pt>
                <c:pt idx="184">
                  <c:v>583.86188078723615</c:v>
                </c:pt>
                <c:pt idx="185">
                  <c:v>594.50799990013604</c:v>
                </c:pt>
                <c:pt idx="186">
                  <c:v>604.87500727599354</c:v>
                </c:pt>
                <c:pt idx="187">
                  <c:v>615.12239533597574</c:v>
                </c:pt>
                <c:pt idx="188">
                  <c:v>625.05079855362374</c:v>
                </c:pt>
                <c:pt idx="189">
                  <c:v>635.05894798185545</c:v>
                </c:pt>
                <c:pt idx="190">
                  <c:v>644.4690008307108</c:v>
                </c:pt>
                <c:pt idx="191">
                  <c:v>652.84235294198015</c:v>
                </c:pt>
                <c:pt idx="192">
                  <c:v>660.2365135559121</c:v>
                </c:pt>
                <c:pt idx="193">
                  <c:v>666.29179533298804</c:v>
                </c:pt>
                <c:pt idx="194">
                  <c:v>669.61812253404776</c:v>
                </c:pt>
                <c:pt idx="195">
                  <c:v>671.07050301202571</c:v>
                </c:pt>
                <c:pt idx="196">
                  <c:v>670.98881616505184</c:v>
                </c:pt>
                <c:pt idx="197">
                  <c:v>669.2330383065364</c:v>
                </c:pt>
                <c:pt idx="198">
                  <c:v>666.82614917005105</c:v>
                </c:pt>
                <c:pt idx="199">
                  <c:v>664.46893461941102</c:v>
                </c:pt>
                <c:pt idx="200">
                  <c:v>662.07801757877917</c:v>
                </c:pt>
                <c:pt idx="201">
                  <c:v>658.63469943223674</c:v>
                </c:pt>
                <c:pt idx="202">
                  <c:v>654.78233333183573</c:v>
                </c:pt>
                <c:pt idx="203">
                  <c:v>651.12797657564181</c:v>
                </c:pt>
                <c:pt idx="204">
                  <c:v>647.27331917412062</c:v>
                </c:pt>
                <c:pt idx="205">
                  <c:v>643.57210212656673</c:v>
                </c:pt>
                <c:pt idx="206">
                  <c:v>639.86549205940446</c:v>
                </c:pt>
                <c:pt idx="207">
                  <c:v>636.62131389428566</c:v>
                </c:pt>
                <c:pt idx="208">
                  <c:v>633.45079734531612</c:v>
                </c:pt>
                <c:pt idx="209">
                  <c:v>630.67507480839561</c:v>
                </c:pt>
                <c:pt idx="210">
                  <c:v>628.46241922626939</c:v>
                </c:pt>
                <c:pt idx="211">
                  <c:v>625.82705420031948</c:v>
                </c:pt>
                <c:pt idx="212">
                  <c:v>623.06452310668601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FA68-4417-956C-CBD9E9A17F36}"/>
            </c:ext>
          </c:extLst>
        </c:ser>
        <c:ser>
          <c:idx val="1"/>
          <c:order val="4"/>
          <c:tx>
            <c:strRef>
              <c:f>'Données '!$B$9</c:f>
              <c:strCache>
                <c:ptCount val="1"/>
                <c:pt idx="0">
                  <c:v>Produit total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'!$P$9:$IG$9</c:f>
              <c:numCache>
                <c:formatCode>0</c:formatCode>
                <c:ptCount val="213"/>
                <c:pt idx="0">
                  <c:v>627.76560000760594</c:v>
                </c:pt>
                <c:pt idx="1">
                  <c:v>601.40991177197623</c:v>
                </c:pt>
                <c:pt idx="2">
                  <c:v>552.60308170599535</c:v>
                </c:pt>
                <c:pt idx="3">
                  <c:v>506.72466144397333</c:v>
                </c:pt>
                <c:pt idx="4">
                  <c:v>490.13033922153988</c:v>
                </c:pt>
                <c:pt idx="5">
                  <c:v>483.29738301230259</c:v>
                </c:pt>
                <c:pt idx="6">
                  <c:v>505.74852484265375</c:v>
                </c:pt>
                <c:pt idx="7">
                  <c:v>536.98489608488148</c:v>
                </c:pt>
                <c:pt idx="8">
                  <c:v>591.64854575878007</c:v>
                </c:pt>
                <c:pt idx="9">
                  <c:v>659.97810785115337</c:v>
                </c:pt>
                <c:pt idx="10">
                  <c:v>717.57016732901081</c:v>
                </c:pt>
                <c:pt idx="11">
                  <c:v>705.85652811317539</c:v>
                </c:pt>
                <c:pt idx="12">
                  <c:v>678.52470327622609</c:v>
                </c:pt>
                <c:pt idx="13">
                  <c:v>649.24060523663752</c:v>
                </c:pt>
                <c:pt idx="14">
                  <c:v>606.29059477857436</c:v>
                </c:pt>
                <c:pt idx="15">
                  <c:v>577.00649673898579</c:v>
                </c:pt>
                <c:pt idx="16">
                  <c:v>553.57921830731505</c:v>
                </c:pt>
                <c:pt idx="17">
                  <c:v>545.77012549675806</c:v>
                </c:pt>
                <c:pt idx="18">
                  <c:v>574.07808693502693</c:v>
                </c:pt>
                <c:pt idx="19">
                  <c:v>601.40991177197623</c:v>
                </c:pt>
                <c:pt idx="20">
                  <c:v>658.02583464851409</c:v>
                </c:pt>
                <c:pt idx="21">
                  <c:v>728.30766994352655</c:v>
                </c:pt>
                <c:pt idx="22">
                  <c:v>756.61563138179542</c:v>
                </c:pt>
                <c:pt idx="23">
                  <c:v>752.71108497651699</c:v>
                </c:pt>
                <c:pt idx="24">
                  <c:v>706.83266471449497</c:v>
                </c:pt>
                <c:pt idx="25">
                  <c:v>669.73947386434952</c:v>
                </c:pt>
                <c:pt idx="26">
                  <c:v>628.74173660892552</c:v>
                </c:pt>
                <c:pt idx="27">
                  <c:v>588.72013595482122</c:v>
                </c:pt>
                <c:pt idx="28">
                  <c:v>572.12581373238777</c:v>
                </c:pt>
                <c:pt idx="29">
                  <c:v>564.31672092183078</c:v>
                </c:pt>
                <c:pt idx="30">
                  <c:v>589.69627255614091</c:v>
                </c:pt>
                <c:pt idx="31">
                  <c:v>615.07582419045093</c:v>
                </c:pt>
                <c:pt idx="32">
                  <c:v>668.76333726302983</c:v>
                </c:pt>
                <c:pt idx="33">
                  <c:v>736.11676275408354</c:v>
                </c:pt>
                <c:pt idx="34">
                  <c:v>764.42472419235241</c:v>
                </c:pt>
                <c:pt idx="35">
                  <c:v>766.37699739499169</c:v>
                </c:pt>
                <c:pt idx="36">
                  <c:v>720.49857713296956</c:v>
                </c:pt>
                <c:pt idx="37">
                  <c:v>687.30993268810266</c:v>
                </c:pt>
                <c:pt idx="38">
                  <c:v>639.47923922344137</c:v>
                </c:pt>
                <c:pt idx="39">
                  <c:v>574.07808693502693</c:v>
                </c:pt>
                <c:pt idx="40">
                  <c:v>557.48376471259348</c:v>
                </c:pt>
                <c:pt idx="41">
                  <c:v>544.79398889543847</c:v>
                </c:pt>
                <c:pt idx="42">
                  <c:v>563.3405843205112</c:v>
                </c:pt>
                <c:pt idx="43">
                  <c:v>590.67240915746049</c:v>
                </c:pt>
                <c:pt idx="44">
                  <c:v>650.2167418379571</c:v>
                </c:pt>
                <c:pt idx="45">
                  <c:v>720.49857713296956</c:v>
                </c:pt>
                <c:pt idx="46">
                  <c:v>744.90199216596</c:v>
                </c:pt>
                <c:pt idx="47">
                  <c:v>753.68722157783657</c:v>
                </c:pt>
                <c:pt idx="48">
                  <c:v>688.28606928942224</c:v>
                </c:pt>
                <c:pt idx="49">
                  <c:v>649.24060523663752</c:v>
                </c:pt>
                <c:pt idx="50">
                  <c:v>605.31445817725478</c:v>
                </c:pt>
                <c:pt idx="51">
                  <c:v>557.48376471259348</c:v>
                </c:pt>
                <c:pt idx="52">
                  <c:v>538.93716928752076</c:v>
                </c:pt>
                <c:pt idx="53">
                  <c:v>532.10421307828346</c:v>
                </c:pt>
                <c:pt idx="54">
                  <c:v>562.36444771919162</c:v>
                </c:pt>
                <c:pt idx="55">
                  <c:v>581.88717974558392</c:v>
                </c:pt>
                <c:pt idx="56">
                  <c:v>635.57469281816293</c:v>
                </c:pt>
                <c:pt idx="57">
                  <c:v>697.07129870129882</c:v>
                </c:pt>
                <c:pt idx="58">
                  <c:v>718.5463039303304</c:v>
                </c:pt>
                <c:pt idx="59">
                  <c:v>718.5463039303304</c:v>
                </c:pt>
                <c:pt idx="60">
                  <c:v>667.78720066171024</c:v>
                </c:pt>
                <c:pt idx="61">
                  <c:v>645.33605883135908</c:v>
                </c:pt>
                <c:pt idx="62">
                  <c:v>593.60081896141935</c:v>
                </c:pt>
                <c:pt idx="63">
                  <c:v>566.26899412447005</c:v>
                </c:pt>
                <c:pt idx="64">
                  <c:v>544.79398889543847</c:v>
                </c:pt>
                <c:pt idx="65">
                  <c:v>527.22353007168533</c:v>
                </c:pt>
                <c:pt idx="66">
                  <c:v>553.57921830731505</c:v>
                </c:pt>
                <c:pt idx="67">
                  <c:v>570.17354052974849</c:v>
                </c:pt>
                <c:pt idx="68">
                  <c:v>630.6940098115648</c:v>
                </c:pt>
                <c:pt idx="69">
                  <c:v>696.09516209997912</c:v>
                </c:pt>
                <c:pt idx="70">
                  <c:v>730.25994314616582</c:v>
                </c:pt>
                <c:pt idx="71">
                  <c:v>729.28380654484613</c:v>
                </c:pt>
                <c:pt idx="72">
                  <c:v>707.80880131581455</c:v>
                </c:pt>
                <c:pt idx="73">
                  <c:v>677.5485666749064</c:v>
                </c:pt>
                <c:pt idx="74">
                  <c:v>633.62241961552365</c:v>
                </c:pt>
                <c:pt idx="75">
                  <c:v>599.45763856933706</c:v>
                </c:pt>
                <c:pt idx="76">
                  <c:v>589.69627255614091</c:v>
                </c:pt>
                <c:pt idx="77">
                  <c:v>576.03036013766621</c:v>
                </c:pt>
                <c:pt idx="78">
                  <c:v>614.09968758913135</c:v>
                </c:pt>
                <c:pt idx="79">
                  <c:v>637.52696602080209</c:v>
                </c:pt>
                <c:pt idx="80">
                  <c:v>701.95198170789683</c:v>
                </c:pt>
                <c:pt idx="81">
                  <c:v>757.59176798311512</c:v>
                </c:pt>
                <c:pt idx="82">
                  <c:v>794.68495883326045</c:v>
                </c:pt>
                <c:pt idx="83">
                  <c:v>803.47018824513714</c:v>
                </c:pt>
                <c:pt idx="84">
                  <c:v>759.83688216615019</c:v>
                </c:pt>
                <c:pt idx="85">
                  <c:v>717.18947405449615</c:v>
                </c:pt>
                <c:pt idx="86">
                  <c:v>669.66138293624385</c:v>
                </c:pt>
                <c:pt idx="87">
                  <c:v>622.07472362191254</c:v>
                </c:pt>
                <c:pt idx="88">
                  <c:v>612.50858492898033</c:v>
                </c:pt>
                <c:pt idx="89">
                  <c:v>595.36762620980778</c:v>
                </c:pt>
                <c:pt idx="90">
                  <c:v>638.91307999467597</c:v>
                </c:pt>
                <c:pt idx="91">
                  <c:v>669.8468488904947</c:v>
                </c:pt>
                <c:pt idx="92">
                  <c:v>720.02027019832303</c:v>
                </c:pt>
                <c:pt idx="93">
                  <c:v>785.98758171550276</c:v>
                </c:pt>
                <c:pt idx="94">
                  <c:v>810.89858778117946</c:v>
                </c:pt>
                <c:pt idx="95">
                  <c:v>803.24567682683357</c:v>
                </c:pt>
                <c:pt idx="96">
                  <c:v>780.67739860432403</c:v>
                </c:pt>
                <c:pt idx="97">
                  <c:v>737.16122891749558</c:v>
                </c:pt>
                <c:pt idx="98">
                  <c:v>683.17111349850745</c:v>
                </c:pt>
                <c:pt idx="99">
                  <c:v>634.29595387043423</c:v>
                </c:pt>
                <c:pt idx="100">
                  <c:v>620.43481413169559</c:v>
                </c:pt>
                <c:pt idx="101">
                  <c:v>610.96628909889534</c:v>
                </c:pt>
                <c:pt idx="102">
                  <c:v>638.00527295544873</c:v>
                </c:pt>
                <c:pt idx="103">
                  <c:v>672.66788366830838</c:v>
                </c:pt>
                <c:pt idx="104">
                  <c:v>738.99636572797647</c:v>
                </c:pt>
                <c:pt idx="105">
                  <c:v>820.71852199045475</c:v>
                </c:pt>
                <c:pt idx="106">
                  <c:v>825.30636401665697</c:v>
                </c:pt>
                <c:pt idx="107">
                  <c:v>815.79879351980389</c:v>
                </c:pt>
                <c:pt idx="108">
                  <c:v>781.86828525793396</c:v>
                </c:pt>
                <c:pt idx="109">
                  <c:v>738.30330874103947</c:v>
                </c:pt>
                <c:pt idx="110">
                  <c:v>697.98886710653926</c:v>
                </c:pt>
                <c:pt idx="111">
                  <c:v>650.61695784449819</c:v>
                </c:pt>
                <c:pt idx="112">
                  <c:v>635.94562472666439</c:v>
                </c:pt>
                <c:pt idx="113">
                  <c:v>620.66908691601236</c:v>
                </c:pt>
                <c:pt idx="114">
                  <c:v>646.84907056340444</c:v>
                </c:pt>
                <c:pt idx="115">
                  <c:v>689.19387632864948</c:v>
                </c:pt>
                <c:pt idx="116">
                  <c:v>739.72846817896607</c:v>
                </c:pt>
                <c:pt idx="117">
                  <c:v>823.10029529767473</c:v>
                </c:pt>
                <c:pt idx="118">
                  <c:v>841.81283394497166</c:v>
                </c:pt>
                <c:pt idx="119">
                  <c:v>835.14582095795879</c:v>
                </c:pt>
                <c:pt idx="120">
                  <c:v>810.76192865699466</c:v>
                </c:pt>
                <c:pt idx="121">
                  <c:v>755.07333555171044</c:v>
                </c:pt>
                <c:pt idx="122">
                  <c:v>709.81964271453296</c:v>
                </c:pt>
                <c:pt idx="123">
                  <c:v>659.85121009298177</c:v>
                </c:pt>
                <c:pt idx="124">
                  <c:v>642.73953547184897</c:v>
                </c:pt>
                <c:pt idx="125">
                  <c:v>625.5888153866631</c:v>
                </c:pt>
                <c:pt idx="126">
                  <c:v>648.50850278564781</c:v>
                </c:pt>
                <c:pt idx="127">
                  <c:v>684.79150025669799</c:v>
                </c:pt>
                <c:pt idx="128">
                  <c:v>755.94209712688485</c:v>
                </c:pt>
                <c:pt idx="129">
                  <c:v>819.74238538913517</c:v>
                </c:pt>
                <c:pt idx="130">
                  <c:v>856.14251925234362</c:v>
                </c:pt>
                <c:pt idx="131">
                  <c:v>852.79437070981737</c:v>
                </c:pt>
                <c:pt idx="132">
                  <c:v>798.40403928428827</c:v>
                </c:pt>
                <c:pt idx="133">
                  <c:v>759.1340638132001</c:v>
                </c:pt>
                <c:pt idx="134">
                  <c:v>715.08101899564576</c:v>
                </c:pt>
                <c:pt idx="135">
                  <c:v>661.4423127531328</c:v>
                </c:pt>
                <c:pt idx="136">
                  <c:v>649.15275294251876</c:v>
                </c:pt>
                <c:pt idx="137">
                  <c:v>625.67666768078197</c:v>
                </c:pt>
                <c:pt idx="138">
                  <c:v>654.6288792759218</c:v>
                </c:pt>
                <c:pt idx="139">
                  <c:v>682.40972694947823</c:v>
                </c:pt>
                <c:pt idx="140">
                  <c:v>749.58744785229419</c:v>
                </c:pt>
                <c:pt idx="141">
                  <c:v>825.42350040881524</c:v>
                </c:pt>
                <c:pt idx="142">
                  <c:v>861.57960012169394</c:v>
                </c:pt>
                <c:pt idx="143">
                  <c:v>843.77486851362414</c:v>
                </c:pt>
                <c:pt idx="144">
                  <c:v>812.07971306877619</c:v>
                </c:pt>
                <c:pt idx="145">
                  <c:v>760.38351866288917</c:v>
                </c:pt>
                <c:pt idx="146">
                  <c:v>713.92917780608855</c:v>
                </c:pt>
                <c:pt idx="147">
                  <c:v>674.95204331539628</c:v>
                </c:pt>
                <c:pt idx="148">
                  <c:v>672.9802473807307</c:v>
                </c:pt>
                <c:pt idx="149">
                  <c:v>641.00201232149993</c:v>
                </c:pt>
                <c:pt idx="150">
                  <c:v>668.62667813884514</c:v>
                </c:pt>
                <c:pt idx="151">
                  <c:v>702.35219771443792</c:v>
                </c:pt>
                <c:pt idx="152">
                  <c:v>767.9583386891295</c:v>
                </c:pt>
                <c:pt idx="153">
                  <c:v>836.91262820634722</c:v>
                </c:pt>
                <c:pt idx="154">
                  <c:v>879.25743397159226</c:v>
                </c:pt>
                <c:pt idx="155">
                  <c:v>869.79867030480511</c:v>
                </c:pt>
                <c:pt idx="156">
                  <c:v>825.69681865718474</c:v>
                </c:pt>
                <c:pt idx="157">
                  <c:v>773.93229468920549</c:v>
                </c:pt>
                <c:pt idx="158">
                  <c:v>741.19267308094561</c:v>
                </c:pt>
                <c:pt idx="159">
                  <c:v>694.3381162176039</c:v>
                </c:pt>
                <c:pt idx="160">
                  <c:v>676.28935045920423</c:v>
                </c:pt>
                <c:pt idx="161">
                  <c:v>664.3023929949992</c:v>
                </c:pt>
                <c:pt idx="162">
                  <c:v>705.01705063604049</c:v>
                </c:pt>
                <c:pt idx="163">
                  <c:v>725.92589663630656</c:v>
                </c:pt>
                <c:pt idx="164">
                  <c:v>792.58626514042328</c:v>
                </c:pt>
                <c:pt idx="165">
                  <c:v>886.30514023311991</c:v>
                </c:pt>
                <c:pt idx="166">
                  <c:v>902.72375786731584</c:v>
                </c:pt>
                <c:pt idx="167">
                  <c:v>903.03612157973805</c:v>
                </c:pt>
                <c:pt idx="168">
                  <c:v>866.7824082067275</c:v>
                </c:pt>
                <c:pt idx="169">
                  <c:v>808.17516666349775</c:v>
                </c:pt>
                <c:pt idx="170">
                  <c:v>764.66875834268228</c:v>
                </c:pt>
                <c:pt idx="171">
                  <c:v>726.67752181932281</c:v>
                </c:pt>
                <c:pt idx="172">
                  <c:v>711.03981346618252</c:v>
                </c:pt>
                <c:pt idx="173">
                  <c:v>687.9346601129472</c:v>
                </c:pt>
                <c:pt idx="174">
                  <c:v>730.44540910041667</c:v>
                </c:pt>
                <c:pt idx="175">
                  <c:v>760.31518910079683</c:v>
                </c:pt>
                <c:pt idx="176">
                  <c:v>818.41483961134043</c:v>
                </c:pt>
                <c:pt idx="177">
                  <c:v>912.10443060599732</c:v>
                </c:pt>
                <c:pt idx="178">
                  <c:v>933.30611758665941</c:v>
                </c:pt>
                <c:pt idx="179">
                  <c:v>934.4189133121638</c:v>
                </c:pt>
                <c:pt idx="180">
                  <c:v>883.0448439847122</c:v>
                </c:pt>
                <c:pt idx="181">
                  <c:v>834.64799129128573</c:v>
                </c:pt>
                <c:pt idx="182">
                  <c:v>796.74460706204491</c:v>
                </c:pt>
                <c:pt idx="183">
                  <c:v>763.9757013557454</c:v>
                </c:pt>
                <c:pt idx="184">
                  <c:v>729.96710216576992</c:v>
                </c:pt>
                <c:pt idx="185">
                  <c:v>721.67521362970854</c:v>
                </c:pt>
                <c:pt idx="186">
                  <c:v>810.37147401646689</c:v>
                </c:pt>
                <c:pt idx="187">
                  <c:v>839.21631058546154</c:v>
                </c:pt>
                <c:pt idx="188">
                  <c:v>911.66516913540363</c:v>
                </c:pt>
                <c:pt idx="189">
                  <c:v>988.77996063965327</c:v>
                </c:pt>
                <c:pt idx="190">
                  <c:v>1022.251684698903</c:v>
                </c:pt>
                <c:pt idx="191">
                  <c:v>1041.3449166207147</c:v>
                </c:pt>
                <c:pt idx="192">
                  <c:v>989.51206309064298</c:v>
                </c:pt>
                <c:pt idx="193">
                  <c:v>946.03493886786725</c:v>
                </c:pt>
                <c:pt idx="194">
                  <c:v>908.67819113536552</c:v>
                </c:pt>
                <c:pt idx="195">
                  <c:v>862.45812306288155</c:v>
                </c:pt>
                <c:pt idx="196">
                  <c:v>837.37141240896744</c:v>
                </c:pt>
                <c:pt idx="197">
                  <c:v>816.32590728451646</c:v>
                </c:pt>
                <c:pt idx="198">
                  <c:v>859.23687227852679</c:v>
                </c:pt>
                <c:pt idx="199">
                  <c:v>882.60558251411851</c:v>
                </c:pt>
                <c:pt idx="200">
                  <c:v>944.21932478941278</c:v>
                </c:pt>
                <c:pt idx="201">
                  <c:v>1020.6996275028049</c:v>
                </c:pt>
                <c:pt idx="202">
                  <c:v>1058.9446595425075</c:v>
                </c:pt>
                <c:pt idx="203">
                  <c:v>1071.1951738890684</c:v>
                </c:pt>
                <c:pt idx="204">
                  <c:v>1037.0206314768686</c:v>
                </c:pt>
                <c:pt idx="205">
                  <c:v>975.03595729307301</c:v>
                </c:pt>
                <c:pt idx="206">
                  <c:v>910.29857789355617</c:v>
                </c:pt>
                <c:pt idx="207">
                  <c:v>866.97763552699143</c:v>
                </c:pt>
                <c:pt idx="208">
                  <c:v>844.84861877507569</c:v>
                </c:pt>
                <c:pt idx="209">
                  <c:v>832.627388526554</c:v>
                </c:pt>
                <c:pt idx="210">
                  <c:v>864.9277486642203</c:v>
                </c:pt>
                <c:pt idx="211">
                  <c:v>885.64136734422254</c:v>
                </c:pt>
                <c:pt idx="212">
                  <c:v>961.24314711642694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FA68-4417-956C-CBD9E9A17F36}"/>
            </c:ext>
          </c:extLst>
        </c:ser>
        <c:ser>
          <c:idx val="3"/>
          <c:order val="5"/>
          <c:tx>
            <c:strRef>
              <c:f>'Données '!$B$10</c:f>
              <c:strCache>
                <c:ptCount val="1"/>
                <c:pt idx="0">
                  <c:v>Produit total (Moyenne pondérée 12 mois)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'Données '!$P$1:$IG$1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'!$P$10:$IG$10</c:f>
              <c:numCache>
                <c:formatCode>0</c:formatCode>
                <c:ptCount val="213"/>
                <c:pt idx="0">
                  <c:v>565.45554695670364</c:v>
                </c:pt>
                <c:pt idx="1">
                  <c:v>565.53689167348023</c:v>
                </c:pt>
                <c:pt idx="2">
                  <c:v>565.69958110703362</c:v>
                </c:pt>
                <c:pt idx="3">
                  <c:v>566.18764940769336</c:v>
                </c:pt>
                <c:pt idx="4">
                  <c:v>566.43168355802334</c:v>
                </c:pt>
                <c:pt idx="5">
                  <c:v>567.08244129223635</c:v>
                </c:pt>
                <c:pt idx="6">
                  <c:v>569.03471449487563</c:v>
                </c:pt>
                <c:pt idx="7">
                  <c:v>570.33622996330166</c:v>
                </c:pt>
                <c:pt idx="8">
                  <c:v>572.36984788271764</c:v>
                </c:pt>
                <c:pt idx="9">
                  <c:v>574.24077636858021</c:v>
                </c:pt>
                <c:pt idx="10">
                  <c:v>578.30801220741193</c:v>
                </c:pt>
                <c:pt idx="11">
                  <c:v>581.64314559525394</c:v>
                </c:pt>
                <c:pt idx="12">
                  <c:v>585.87307086763906</c:v>
                </c:pt>
                <c:pt idx="13">
                  <c:v>589.85896198969419</c:v>
                </c:pt>
                <c:pt idx="14">
                  <c:v>594.33292141240906</c:v>
                </c:pt>
                <c:pt idx="15">
                  <c:v>600.18974102032689</c:v>
                </c:pt>
                <c:pt idx="16">
                  <c:v>605.47714761080806</c:v>
                </c:pt>
                <c:pt idx="17">
                  <c:v>610.68320948451276</c:v>
                </c:pt>
                <c:pt idx="18">
                  <c:v>616.37733965887719</c:v>
                </c:pt>
                <c:pt idx="19">
                  <c:v>621.74609096613506</c:v>
                </c:pt>
                <c:pt idx="20">
                  <c:v>627.27753170694621</c:v>
                </c:pt>
                <c:pt idx="21">
                  <c:v>632.97166188131052</c:v>
                </c:pt>
                <c:pt idx="22">
                  <c:v>636.22545055237595</c:v>
                </c:pt>
                <c:pt idx="23">
                  <c:v>640.1299969576545</c:v>
                </c:pt>
                <c:pt idx="24">
                  <c:v>642.48899374417692</c:v>
                </c:pt>
                <c:pt idx="25">
                  <c:v>644.19723279648622</c:v>
                </c:pt>
                <c:pt idx="26">
                  <c:v>646.0681612823488</c:v>
                </c:pt>
                <c:pt idx="27">
                  <c:v>647.04429788366826</c:v>
                </c:pt>
                <c:pt idx="28">
                  <c:v>648.5898475024245</c:v>
                </c:pt>
                <c:pt idx="29">
                  <c:v>650.13539712118052</c:v>
                </c:pt>
                <c:pt idx="30">
                  <c:v>651.43691258960666</c:v>
                </c:pt>
                <c:pt idx="31">
                  <c:v>652.57573862447953</c:v>
                </c:pt>
                <c:pt idx="32">
                  <c:v>653.47053050902252</c:v>
                </c:pt>
                <c:pt idx="33">
                  <c:v>654.12128824323554</c:v>
                </c:pt>
                <c:pt idx="34">
                  <c:v>654.77204597744878</c:v>
                </c:pt>
                <c:pt idx="35">
                  <c:v>655.91087201232165</c:v>
                </c:pt>
                <c:pt idx="36">
                  <c:v>657.04969804719451</c:v>
                </c:pt>
                <c:pt idx="37">
                  <c:v>658.51390294917394</c:v>
                </c:pt>
                <c:pt idx="38">
                  <c:v>659.40869483371682</c:v>
                </c:pt>
                <c:pt idx="39">
                  <c:v>658.18852408206737</c:v>
                </c:pt>
                <c:pt idx="40">
                  <c:v>656.96835333041781</c:v>
                </c:pt>
                <c:pt idx="41">
                  <c:v>655.34145899488522</c:v>
                </c:pt>
                <c:pt idx="42">
                  <c:v>653.14515164191607</c:v>
                </c:pt>
                <c:pt idx="43">
                  <c:v>651.11153372250021</c:v>
                </c:pt>
                <c:pt idx="44">
                  <c:v>649.56598410374409</c:v>
                </c:pt>
                <c:pt idx="45">
                  <c:v>648.26446863531794</c:v>
                </c:pt>
                <c:pt idx="46">
                  <c:v>646.63757429978523</c:v>
                </c:pt>
                <c:pt idx="47">
                  <c:v>645.58009298168895</c:v>
                </c:pt>
                <c:pt idx="48">
                  <c:v>642.89571732805996</c:v>
                </c:pt>
                <c:pt idx="49">
                  <c:v>639.72327337377124</c:v>
                </c:pt>
                <c:pt idx="50">
                  <c:v>636.87620828658908</c:v>
                </c:pt>
                <c:pt idx="51">
                  <c:v>635.49334810138623</c:v>
                </c:pt>
                <c:pt idx="52">
                  <c:v>633.94779848263022</c:v>
                </c:pt>
                <c:pt idx="53">
                  <c:v>632.89031716453394</c:v>
                </c:pt>
                <c:pt idx="54">
                  <c:v>632.80897244775736</c:v>
                </c:pt>
                <c:pt idx="55">
                  <c:v>632.07686999676764</c:v>
                </c:pt>
                <c:pt idx="56">
                  <c:v>630.85669924511819</c:v>
                </c:pt>
                <c:pt idx="57">
                  <c:v>628.9044260424788</c:v>
                </c:pt>
                <c:pt idx="58">
                  <c:v>626.70811868950966</c:v>
                </c:pt>
                <c:pt idx="59">
                  <c:v>623.7797088855508</c:v>
                </c:pt>
                <c:pt idx="60">
                  <c:v>622.07146983324139</c:v>
                </c:pt>
                <c:pt idx="61">
                  <c:v>621.74609096613494</c:v>
                </c:pt>
                <c:pt idx="62">
                  <c:v>620.76995436481536</c:v>
                </c:pt>
                <c:pt idx="63">
                  <c:v>621.50205681580508</c:v>
                </c:pt>
                <c:pt idx="64">
                  <c:v>621.99012511646481</c:v>
                </c:pt>
                <c:pt idx="65">
                  <c:v>621.58340153258177</c:v>
                </c:pt>
                <c:pt idx="66">
                  <c:v>620.85129908159217</c:v>
                </c:pt>
                <c:pt idx="67">
                  <c:v>619.87516248027248</c:v>
                </c:pt>
                <c:pt idx="68">
                  <c:v>619.46843889638933</c:v>
                </c:pt>
                <c:pt idx="69">
                  <c:v>619.38709417961275</c:v>
                </c:pt>
                <c:pt idx="70">
                  <c:v>620.36323078093221</c:v>
                </c:pt>
                <c:pt idx="71">
                  <c:v>621.25802266547521</c:v>
                </c:pt>
                <c:pt idx="72">
                  <c:v>624.59315605331722</c:v>
                </c:pt>
                <c:pt idx="73">
                  <c:v>627.27753170694609</c:v>
                </c:pt>
                <c:pt idx="74">
                  <c:v>630.6126650947881</c:v>
                </c:pt>
                <c:pt idx="75">
                  <c:v>633.37838546519367</c:v>
                </c:pt>
                <c:pt idx="76">
                  <c:v>637.12024243691894</c:v>
                </c:pt>
                <c:pt idx="77">
                  <c:v>641.18747827575066</c:v>
                </c:pt>
                <c:pt idx="78">
                  <c:v>646.23085071590208</c:v>
                </c:pt>
                <c:pt idx="79">
                  <c:v>651.84363617348981</c:v>
                </c:pt>
                <c:pt idx="80">
                  <c:v>657.78180049818423</c:v>
                </c:pt>
                <c:pt idx="81">
                  <c:v>662.90651765511222</c:v>
                </c:pt>
                <c:pt idx="82">
                  <c:v>668.27526896237021</c:v>
                </c:pt>
                <c:pt idx="83">
                  <c:v>674.45746743739448</c:v>
                </c:pt>
                <c:pt idx="84">
                  <c:v>678.79314084158898</c:v>
                </c:pt>
                <c:pt idx="85">
                  <c:v>682.09654978988817</c:v>
                </c:pt>
                <c:pt idx="86">
                  <c:v>685.09979673328144</c:v>
                </c:pt>
                <c:pt idx="87">
                  <c:v>686.9845538209961</c:v>
                </c:pt>
                <c:pt idx="88">
                  <c:v>688.88557985206592</c:v>
                </c:pt>
                <c:pt idx="89">
                  <c:v>690.49701869141097</c:v>
                </c:pt>
                <c:pt idx="90">
                  <c:v>692.56480139187306</c:v>
                </c:pt>
                <c:pt idx="91">
                  <c:v>695.25812496434764</c:v>
                </c:pt>
                <c:pt idx="92">
                  <c:v>696.76381567188309</c:v>
                </c:pt>
                <c:pt idx="93">
                  <c:v>699.13013348291531</c:v>
                </c:pt>
                <c:pt idx="94">
                  <c:v>700.48126922857534</c:v>
                </c:pt>
                <c:pt idx="95">
                  <c:v>700.46255994371666</c:v>
                </c:pt>
                <c:pt idx="96">
                  <c:v>702.19926964689785</c:v>
                </c:pt>
                <c:pt idx="97">
                  <c:v>703.86358255214782</c:v>
                </c:pt>
                <c:pt idx="98">
                  <c:v>704.98939343233644</c:v>
                </c:pt>
                <c:pt idx="99">
                  <c:v>706.00782928637989</c:v>
                </c:pt>
                <c:pt idx="100">
                  <c:v>706.66834838660623</c:v>
                </c:pt>
                <c:pt idx="101">
                  <c:v>707.9682369606968</c:v>
                </c:pt>
                <c:pt idx="102">
                  <c:v>707.89258637409455</c:v>
                </c:pt>
                <c:pt idx="103">
                  <c:v>708.12767260557905</c:v>
                </c:pt>
                <c:pt idx="104">
                  <c:v>709.70901389971687</c:v>
                </c:pt>
                <c:pt idx="105">
                  <c:v>712.60325892262961</c:v>
                </c:pt>
                <c:pt idx="106">
                  <c:v>713.80390694225264</c:v>
                </c:pt>
                <c:pt idx="107">
                  <c:v>714.85000000000025</c:v>
                </c:pt>
                <c:pt idx="108">
                  <c:v>714.94924055446745</c:v>
                </c:pt>
                <c:pt idx="109">
                  <c:v>715.04441387309623</c:v>
                </c:pt>
                <c:pt idx="110">
                  <c:v>716.27922667376561</c:v>
                </c:pt>
                <c:pt idx="111">
                  <c:v>717.63931033827077</c:v>
                </c:pt>
                <c:pt idx="112">
                  <c:v>718.93187788785156</c:v>
                </c:pt>
                <c:pt idx="113">
                  <c:v>719.74044437261136</c:v>
                </c:pt>
                <c:pt idx="114">
                  <c:v>720.47742750660757</c:v>
                </c:pt>
                <c:pt idx="115">
                  <c:v>721.85459356163608</c:v>
                </c:pt>
                <c:pt idx="116">
                  <c:v>721.91560209921863</c:v>
                </c:pt>
                <c:pt idx="117">
                  <c:v>722.1140832081536</c:v>
                </c:pt>
                <c:pt idx="118">
                  <c:v>723.48962236884654</c:v>
                </c:pt>
                <c:pt idx="119">
                  <c:v>725.10187465535944</c:v>
                </c:pt>
                <c:pt idx="120">
                  <c:v>727.50967827194779</c:v>
                </c:pt>
                <c:pt idx="121">
                  <c:v>728.90718050617033</c:v>
                </c:pt>
                <c:pt idx="122">
                  <c:v>729.89307847350312</c:v>
                </c:pt>
                <c:pt idx="123">
                  <c:v>730.6625994942101</c:v>
                </c:pt>
                <c:pt idx="124">
                  <c:v>731.22875872297539</c:v>
                </c:pt>
                <c:pt idx="125">
                  <c:v>731.63873609552968</c:v>
                </c:pt>
                <c:pt idx="126">
                  <c:v>731.77702211405006</c:v>
                </c:pt>
                <c:pt idx="127">
                  <c:v>731.41015744138758</c:v>
                </c:pt>
                <c:pt idx="128">
                  <c:v>732.76129318704727</c:v>
                </c:pt>
                <c:pt idx="129">
                  <c:v>732.4814673613356</c:v>
                </c:pt>
                <c:pt idx="130">
                  <c:v>733.67560780361657</c:v>
                </c:pt>
                <c:pt idx="131">
                  <c:v>735.14632028293818</c:v>
                </c:pt>
                <c:pt idx="132">
                  <c:v>734.11649616854618</c:v>
                </c:pt>
                <c:pt idx="133">
                  <c:v>734.45489019033676</c:v>
                </c:pt>
                <c:pt idx="134">
                  <c:v>734.89333821376295</c:v>
                </c:pt>
                <c:pt idx="135">
                  <c:v>735.02593010210876</c:v>
                </c:pt>
                <c:pt idx="136">
                  <c:v>735.56036489133123</c:v>
                </c:pt>
                <c:pt idx="137">
                  <c:v>735.56768591584114</c:v>
                </c:pt>
                <c:pt idx="138">
                  <c:v>736.07771729003071</c:v>
                </c:pt>
                <c:pt idx="139">
                  <c:v>735.87923618109562</c:v>
                </c:pt>
                <c:pt idx="140">
                  <c:v>735.34968207487975</c:v>
                </c:pt>
                <c:pt idx="141">
                  <c:v>735.8231083265199</c:v>
                </c:pt>
                <c:pt idx="142">
                  <c:v>736.27619839896568</c:v>
                </c:pt>
                <c:pt idx="143">
                  <c:v>735.52457321594966</c:v>
                </c:pt>
                <c:pt idx="144">
                  <c:v>736.66421269799037</c:v>
                </c:pt>
                <c:pt idx="145">
                  <c:v>736.76833393546428</c:v>
                </c:pt>
                <c:pt idx="146">
                  <c:v>736.67234716966789</c:v>
                </c:pt>
                <c:pt idx="147">
                  <c:v>737.79815804985662</c:v>
                </c:pt>
                <c:pt idx="148">
                  <c:v>739.78378258637429</c:v>
                </c:pt>
                <c:pt idx="149">
                  <c:v>741.06089463976741</c:v>
                </c:pt>
                <c:pt idx="150">
                  <c:v>742.22737787834433</c:v>
                </c:pt>
                <c:pt idx="151">
                  <c:v>743.889250442091</c:v>
                </c:pt>
                <c:pt idx="152">
                  <c:v>745.42015801182731</c:v>
                </c:pt>
                <c:pt idx="153">
                  <c:v>746.37758532828832</c:v>
                </c:pt>
                <c:pt idx="154">
                  <c:v>747.85073814911311</c:v>
                </c:pt>
                <c:pt idx="155">
                  <c:v>750.0193882983782</c:v>
                </c:pt>
                <c:pt idx="156">
                  <c:v>751.15414709741219</c:v>
                </c:pt>
                <c:pt idx="157">
                  <c:v>752.28321176627196</c:v>
                </c:pt>
                <c:pt idx="158">
                  <c:v>754.55516970584347</c:v>
                </c:pt>
                <c:pt idx="159">
                  <c:v>756.1706757810274</c:v>
                </c:pt>
                <c:pt idx="160">
                  <c:v>756.44643437090019</c:v>
                </c:pt>
                <c:pt idx="161">
                  <c:v>758.38813276035842</c:v>
                </c:pt>
                <c:pt idx="162">
                  <c:v>761.42066380179119</c:v>
                </c:pt>
                <c:pt idx="163">
                  <c:v>763.38513871194698</c:v>
                </c:pt>
                <c:pt idx="164">
                  <c:v>765.43746591622164</c:v>
                </c:pt>
                <c:pt idx="165">
                  <c:v>769.55350858511929</c:v>
                </c:pt>
                <c:pt idx="166">
                  <c:v>771.50903557642948</c:v>
                </c:pt>
                <c:pt idx="167">
                  <c:v>774.27882318267405</c:v>
                </c:pt>
                <c:pt idx="168">
                  <c:v>777.70262231180243</c:v>
                </c:pt>
                <c:pt idx="169">
                  <c:v>780.55619497632688</c:v>
                </c:pt>
                <c:pt idx="170">
                  <c:v>782.51253541480492</c:v>
                </c:pt>
                <c:pt idx="171">
                  <c:v>785.20748588161496</c:v>
                </c:pt>
                <c:pt idx="172">
                  <c:v>788.10335779886293</c:v>
                </c:pt>
                <c:pt idx="173">
                  <c:v>790.07271339202532</c:v>
                </c:pt>
                <c:pt idx="174">
                  <c:v>792.19174326405664</c:v>
                </c:pt>
                <c:pt idx="175">
                  <c:v>795.0575176360976</c:v>
                </c:pt>
                <c:pt idx="176">
                  <c:v>797.20989884200719</c:v>
                </c:pt>
                <c:pt idx="177">
                  <c:v>799.35983970641371</c:v>
                </c:pt>
                <c:pt idx="178">
                  <c:v>801.90836968302563</c:v>
                </c:pt>
                <c:pt idx="179">
                  <c:v>804.52360232739454</c:v>
                </c:pt>
                <c:pt idx="180">
                  <c:v>805.87880530889322</c:v>
                </c:pt>
                <c:pt idx="181">
                  <c:v>808.08487402787557</c:v>
                </c:pt>
                <c:pt idx="182">
                  <c:v>810.75786142115578</c:v>
                </c:pt>
                <c:pt idx="183">
                  <c:v>813.86604304919092</c:v>
                </c:pt>
                <c:pt idx="184">
                  <c:v>815.44331710748986</c:v>
                </c:pt>
                <c:pt idx="185">
                  <c:v>818.25502990055338</c:v>
                </c:pt>
                <c:pt idx="186">
                  <c:v>824.9155353102243</c:v>
                </c:pt>
                <c:pt idx="187">
                  <c:v>831.49062876727965</c:v>
                </c:pt>
                <c:pt idx="188">
                  <c:v>839.26148956095165</c:v>
                </c:pt>
                <c:pt idx="189">
                  <c:v>845.65111706375626</c:v>
                </c:pt>
                <c:pt idx="190">
                  <c:v>853.0632476564432</c:v>
                </c:pt>
                <c:pt idx="191">
                  <c:v>861.97374793215602</c:v>
                </c:pt>
                <c:pt idx="192">
                  <c:v>870.84601619098339</c:v>
                </c:pt>
                <c:pt idx="193">
                  <c:v>880.12826182236506</c:v>
                </c:pt>
                <c:pt idx="194">
                  <c:v>889.45606049514174</c:v>
                </c:pt>
                <c:pt idx="195">
                  <c:v>897.66292897073663</c:v>
                </c:pt>
                <c:pt idx="196">
                  <c:v>906.61328815766967</c:v>
                </c:pt>
                <c:pt idx="197">
                  <c:v>914.50084596223689</c:v>
                </c:pt>
                <c:pt idx="198">
                  <c:v>918.57296248407522</c:v>
                </c:pt>
                <c:pt idx="199">
                  <c:v>922.18873514479674</c:v>
                </c:pt>
                <c:pt idx="200">
                  <c:v>924.90158144929762</c:v>
                </c:pt>
                <c:pt idx="201">
                  <c:v>927.56155368789359</c:v>
                </c:pt>
                <c:pt idx="202">
                  <c:v>930.61930159152723</c:v>
                </c:pt>
                <c:pt idx="203">
                  <c:v>933.10682303055671</c:v>
                </c:pt>
                <c:pt idx="204">
                  <c:v>937.06587039607564</c:v>
                </c:pt>
                <c:pt idx="205">
                  <c:v>939.48262193150924</c:v>
                </c:pt>
                <c:pt idx="206">
                  <c:v>939.61765416135859</c:v>
                </c:pt>
                <c:pt idx="207">
                  <c:v>939.9942802000345</c:v>
                </c:pt>
                <c:pt idx="208">
                  <c:v>940.61738073054346</c:v>
                </c:pt>
                <c:pt idx="209">
                  <c:v>941.97583750071306</c:v>
                </c:pt>
                <c:pt idx="210">
                  <c:v>942.45007719952093</c:v>
                </c:pt>
                <c:pt idx="211">
                  <c:v>942.70305926869617</c:v>
                </c:pt>
                <c:pt idx="212">
                  <c:v>944.12171112928081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FA68-4417-956C-CBD9E9A17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9200"/>
        <c:axId val="1308295056"/>
      </c:lineChart>
      <c:dateAx>
        <c:axId val="1308309200"/>
        <c:scaling>
          <c:orientation val="minMax"/>
          <c:max val="4559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18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295056"/>
        <c:crosses val="autoZero"/>
        <c:auto val="1"/>
        <c:lblOffset val="100"/>
        <c:baseTimeUnit val="months"/>
        <c:majorUnit val="6"/>
        <c:majorTimeUnit val="months"/>
      </c:dateAx>
      <c:valAx>
        <c:axId val="1308295056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0.142285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8428155421719"/>
          <c:y val="0.23832574074074078"/>
          <c:w val="0.20911571844578269"/>
          <c:h val="0.7103592592592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baseline="0">
                <a:effectLst/>
              </a:rPr>
              <a:t>Produits, charges et MILC en base 2015</a:t>
            </a:r>
          </a:p>
          <a:p>
            <a:pPr>
              <a:defRPr/>
            </a:pPr>
            <a:r>
              <a:rPr lang="fr-FR" sz="1300" b="0" i="1" baseline="0">
                <a:solidFill>
                  <a:schemeClr val="bg2">
                    <a:lumMod val="50000"/>
                  </a:schemeClr>
                </a:solidFill>
                <a:effectLst/>
              </a:rPr>
              <a:t>Dernière valeur disponible : septembre 2024</a:t>
            </a:r>
            <a:endParaRPr lang="fr-FR" sz="1300" i="1">
              <a:solidFill>
                <a:schemeClr val="bg2">
                  <a:lumMod val="50000"/>
                </a:schemeClr>
              </a:solidFill>
              <a:effectLst/>
            </a:endParaRPr>
          </a:p>
          <a:p>
            <a:pPr>
              <a:defRPr/>
            </a:pP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4332666666666681E-2"/>
          <c:y val="0.22815333333333335"/>
          <c:w val="0.68957977777777779"/>
          <c:h val="0.6103385185185185"/>
        </c:manualLayout>
      </c:layout>
      <c:lineChart>
        <c:grouping val="standard"/>
        <c:varyColors val="0"/>
        <c:ser>
          <c:idx val="2"/>
          <c:order val="0"/>
          <c:tx>
            <c:strRef>
              <c:f>'Données '!$B$32</c:f>
              <c:strCache>
                <c:ptCount val="1"/>
                <c:pt idx="0">
                  <c:v>MILC (moyenne pondérée 12 mois)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'!$P$32:$IG$32</c:f>
              <c:numCache>
                <c:formatCode>0</c:formatCode>
                <c:ptCount val="213"/>
                <c:pt idx="0">
                  <c:v>83.804073491014123</c:v>
                </c:pt>
                <c:pt idx="1">
                  <c:v>83.252809462911316</c:v>
                </c:pt>
                <c:pt idx="2">
                  <c:v>82.663953233291934</c:v>
                </c:pt>
                <c:pt idx="3">
                  <c:v>82.182847324537747</c:v>
                </c:pt>
                <c:pt idx="4">
                  <c:v>81.485087055936404</c:v>
                </c:pt>
                <c:pt idx="5">
                  <c:v>80.866912166601367</c:v>
                </c:pt>
                <c:pt idx="6">
                  <c:v>80.68699428832835</c:v>
                </c:pt>
                <c:pt idx="7">
                  <c:v>80.071916459402971</c:v>
                </c:pt>
                <c:pt idx="8">
                  <c:v>79.498355262115922</c:v>
                </c:pt>
                <c:pt idx="9">
                  <c:v>78.631971860425693</c:v>
                </c:pt>
                <c:pt idx="10">
                  <c:v>78.452550231614879</c:v>
                </c:pt>
                <c:pt idx="11">
                  <c:v>78.065667349162638</c:v>
                </c:pt>
                <c:pt idx="12">
                  <c:v>77.980172287715604</c:v>
                </c:pt>
                <c:pt idx="13">
                  <c:v>77.792940233925876</c:v>
                </c:pt>
                <c:pt idx="14">
                  <c:v>77.705379589532896</c:v>
                </c:pt>
                <c:pt idx="15">
                  <c:v>78.081591191349204</c:v>
                </c:pt>
                <c:pt idx="16">
                  <c:v>77.933116517523757</c:v>
                </c:pt>
                <c:pt idx="17">
                  <c:v>77.666427477628275</c:v>
                </c:pt>
                <c:pt idx="18">
                  <c:v>77.601607663736999</c:v>
                </c:pt>
                <c:pt idx="19">
                  <c:v>77.704771137560712</c:v>
                </c:pt>
                <c:pt idx="20">
                  <c:v>78.354849052045665</c:v>
                </c:pt>
                <c:pt idx="21">
                  <c:v>79.657829499890383</c:v>
                </c:pt>
                <c:pt idx="22">
                  <c:v>80.567202270753384</c:v>
                </c:pt>
                <c:pt idx="23">
                  <c:v>82.057905257967903</c:v>
                </c:pt>
                <c:pt idx="24">
                  <c:v>83.185212098778663</c:v>
                </c:pt>
                <c:pt idx="25">
                  <c:v>84.158017748681104</c:v>
                </c:pt>
                <c:pt idx="26">
                  <c:v>85.447621840526665</c:v>
                </c:pt>
                <c:pt idx="27">
                  <c:v>86.693657469734973</c:v>
                </c:pt>
                <c:pt idx="28">
                  <c:v>88.799477511591135</c:v>
                </c:pt>
                <c:pt idx="29">
                  <c:v>91.055526220205095</c:v>
                </c:pt>
                <c:pt idx="30">
                  <c:v>93.460221728348785</c:v>
                </c:pt>
                <c:pt idx="31">
                  <c:v>95.69488441344599</c:v>
                </c:pt>
                <c:pt idx="32">
                  <c:v>97.747500816445807</c:v>
                </c:pt>
                <c:pt idx="33">
                  <c:v>99.515544356269757</c:v>
                </c:pt>
                <c:pt idx="34">
                  <c:v>101.01247990812142</c:v>
                </c:pt>
                <c:pt idx="35">
                  <c:v>102.47094288178175</c:v>
                </c:pt>
                <c:pt idx="36">
                  <c:v>103.73610411362606</c:v>
                </c:pt>
                <c:pt idx="37">
                  <c:v>105.06781886308454</c:v>
                </c:pt>
                <c:pt idx="38">
                  <c:v>106.06151316583619</c:v>
                </c:pt>
                <c:pt idx="39">
                  <c:v>105.94107754035984</c:v>
                </c:pt>
                <c:pt idx="40">
                  <c:v>105.63413523696715</c:v>
                </c:pt>
                <c:pt idx="41">
                  <c:v>105.0840595876565</c:v>
                </c:pt>
                <c:pt idx="42">
                  <c:v>104.07543319692397</c:v>
                </c:pt>
                <c:pt idx="43">
                  <c:v>102.88017836573441</c:v>
                </c:pt>
                <c:pt idx="44">
                  <c:v>101.44779094768872</c:v>
                </c:pt>
                <c:pt idx="45">
                  <c:v>99.793465857330744</c:v>
                </c:pt>
                <c:pt idx="46">
                  <c:v>97.779633468805301</c:v>
                </c:pt>
                <c:pt idx="47">
                  <c:v>95.894419716843004</c:v>
                </c:pt>
                <c:pt idx="48">
                  <c:v>92.908731389975841</c:v>
                </c:pt>
                <c:pt idx="49">
                  <c:v>89.444334576556884</c:v>
                </c:pt>
                <c:pt idx="50">
                  <c:v>86.034640581130631</c:v>
                </c:pt>
                <c:pt idx="51">
                  <c:v>83.287916199869031</c:v>
                </c:pt>
                <c:pt idx="52">
                  <c:v>80.515099508749003</c:v>
                </c:pt>
                <c:pt idx="53">
                  <c:v>77.983622395982607</c:v>
                </c:pt>
                <c:pt idx="54">
                  <c:v>75.959393402579636</c:v>
                </c:pt>
                <c:pt idx="55">
                  <c:v>73.877768141584369</c:v>
                </c:pt>
                <c:pt idx="56">
                  <c:v>71.941510782513546</c:v>
                </c:pt>
                <c:pt idx="57">
                  <c:v>70.038707524341831</c:v>
                </c:pt>
                <c:pt idx="58">
                  <c:v>68.286203832080915</c:v>
                </c:pt>
                <c:pt idx="59">
                  <c:v>66.375378597020074</c:v>
                </c:pt>
                <c:pt idx="60">
                  <c:v>65.440532252248858</c:v>
                </c:pt>
                <c:pt idx="61">
                  <c:v>65.305912818149906</c:v>
                </c:pt>
                <c:pt idx="62">
                  <c:v>64.928919347638512</c:v>
                </c:pt>
                <c:pt idx="63">
                  <c:v>65.228566455359868</c:v>
                </c:pt>
                <c:pt idx="64">
                  <c:v>65.117763519492939</c:v>
                </c:pt>
                <c:pt idx="65">
                  <c:v>64.6378586316671</c:v>
                </c:pt>
                <c:pt idx="66">
                  <c:v>63.742278635703286</c:v>
                </c:pt>
                <c:pt idx="67">
                  <c:v>62.150261891012363</c:v>
                </c:pt>
                <c:pt idx="68">
                  <c:v>60.618828443502366</c:v>
                </c:pt>
                <c:pt idx="69">
                  <c:v>58.964882071783087</c:v>
                </c:pt>
                <c:pt idx="70">
                  <c:v>57.69725482504159</c:v>
                </c:pt>
                <c:pt idx="71">
                  <c:v>56.343412899257565</c:v>
                </c:pt>
                <c:pt idx="72">
                  <c:v>56.079116606007261</c:v>
                </c:pt>
                <c:pt idx="73">
                  <c:v>55.636553046689009</c:v>
                </c:pt>
                <c:pt idx="74">
                  <c:v>55.691422311257696</c:v>
                </c:pt>
                <c:pt idx="75">
                  <c:v>55.708225679305649</c:v>
                </c:pt>
                <c:pt idx="76">
                  <c:v>56.453528326205557</c:v>
                </c:pt>
                <c:pt idx="77">
                  <c:v>57.383236111555398</c:v>
                </c:pt>
                <c:pt idx="78">
                  <c:v>59.12748346608192</c:v>
                </c:pt>
                <c:pt idx="79">
                  <c:v>61.727234307502563</c:v>
                </c:pt>
                <c:pt idx="80">
                  <c:v>64.757477852810965</c:v>
                </c:pt>
                <c:pt idx="81">
                  <c:v>67.747885640706542</c:v>
                </c:pt>
                <c:pt idx="82">
                  <c:v>70.934163970195698</c:v>
                </c:pt>
                <c:pt idx="83">
                  <c:v>74.468888074447278</c:v>
                </c:pt>
                <c:pt idx="84">
                  <c:v>77.08948005245162</c:v>
                </c:pt>
                <c:pt idx="85">
                  <c:v>79.232792915778262</c:v>
                </c:pt>
                <c:pt idx="86">
                  <c:v>81.103639164286392</c:v>
                </c:pt>
                <c:pt idx="87">
                  <c:v>82.388144448513458</c:v>
                </c:pt>
                <c:pt idx="88">
                  <c:v>83.602544976067108</c:v>
                </c:pt>
                <c:pt idx="89">
                  <c:v>84.705814275265311</c:v>
                </c:pt>
                <c:pt idx="90">
                  <c:v>86.020325002205112</c:v>
                </c:pt>
                <c:pt idx="91">
                  <c:v>87.647297058383316</c:v>
                </c:pt>
                <c:pt idx="92">
                  <c:v>88.780909586690811</c:v>
                </c:pt>
                <c:pt idx="93">
                  <c:v>90.352527159139015</c:v>
                </c:pt>
                <c:pt idx="94">
                  <c:v>91.51051681183084</c:v>
                </c:pt>
                <c:pt idx="95">
                  <c:v>92.181988829943208</c:v>
                </c:pt>
                <c:pt idx="96">
                  <c:v>93.777131507407844</c:v>
                </c:pt>
                <c:pt idx="97">
                  <c:v>95.23411190252412</c:v>
                </c:pt>
                <c:pt idx="98">
                  <c:v>96.449079550218372</c:v>
                </c:pt>
                <c:pt idx="99">
                  <c:v>97.576704891190644</c:v>
                </c:pt>
                <c:pt idx="100">
                  <c:v>98.548617449507148</c:v>
                </c:pt>
                <c:pt idx="101">
                  <c:v>99.820594355448463</c:v>
                </c:pt>
                <c:pt idx="102">
                  <c:v>100.42500747212182</c:v>
                </c:pt>
                <c:pt idx="103">
                  <c:v>101.17258895706827</c:v>
                </c:pt>
                <c:pt idx="104">
                  <c:v>102.42919446377104</c:v>
                </c:pt>
                <c:pt idx="105">
                  <c:v>104.06374742994737</c:v>
                </c:pt>
                <c:pt idx="106">
                  <c:v>104.86778823988573</c:v>
                </c:pt>
                <c:pt idx="107">
                  <c:v>105.63543378090925</c:v>
                </c:pt>
                <c:pt idx="108">
                  <c:v>105.97739540757298</c:v>
                </c:pt>
                <c:pt idx="109">
                  <c:v>106.51211353696718</c:v>
                </c:pt>
                <c:pt idx="110">
                  <c:v>107.63671602070285</c:v>
                </c:pt>
                <c:pt idx="111">
                  <c:v>108.89156236574539</c:v>
                </c:pt>
                <c:pt idx="112">
                  <c:v>110.03223121949064</c:v>
                </c:pt>
                <c:pt idx="113">
                  <c:v>110.93929238729915</c:v>
                </c:pt>
                <c:pt idx="114">
                  <c:v>111.80396066481104</c:v>
                </c:pt>
                <c:pt idx="115">
                  <c:v>112.9081265076842</c:v>
                </c:pt>
                <c:pt idx="116">
                  <c:v>113.35798053438293</c:v>
                </c:pt>
                <c:pt idx="117">
                  <c:v>113.78083901182939</c:v>
                </c:pt>
                <c:pt idx="118">
                  <c:v>114.58345519206999</c:v>
                </c:pt>
                <c:pt idx="119">
                  <c:v>115.26605985617111</c:v>
                </c:pt>
                <c:pt idx="120">
                  <c:v>116.17154610102712</c:v>
                </c:pt>
                <c:pt idx="121">
                  <c:v>116.47929738795534</c:v>
                </c:pt>
                <c:pt idx="122">
                  <c:v>116.56730902805745</c:v>
                </c:pt>
                <c:pt idx="123">
                  <c:v>116.4920383088261</c:v>
                </c:pt>
                <c:pt idx="124">
                  <c:v>116.45807177710017</c:v>
                </c:pt>
                <c:pt idx="125">
                  <c:v>116.40394918516547</c:v>
                </c:pt>
                <c:pt idx="126">
                  <c:v>116.24524127341446</c:v>
                </c:pt>
                <c:pt idx="127">
                  <c:v>115.83103390225665</c:v>
                </c:pt>
                <c:pt idx="128">
                  <c:v>116.19560288699098</c:v>
                </c:pt>
                <c:pt idx="129">
                  <c:v>115.89832254307279</c:v>
                </c:pt>
                <c:pt idx="130">
                  <c:v>116.34554354297003</c:v>
                </c:pt>
                <c:pt idx="131">
                  <c:v>117.01055752551497</c:v>
                </c:pt>
                <c:pt idx="132">
                  <c:v>116.48842654412275</c:v>
                </c:pt>
                <c:pt idx="133">
                  <c:v>116.62831362751217</c:v>
                </c:pt>
                <c:pt idx="134">
                  <c:v>116.67348982806045</c:v>
                </c:pt>
                <c:pt idx="135">
                  <c:v>116.55063295525238</c:v>
                </c:pt>
                <c:pt idx="136">
                  <c:v>116.42184930925444</c:v>
                </c:pt>
                <c:pt idx="137">
                  <c:v>115.94473048119494</c:v>
                </c:pt>
                <c:pt idx="138">
                  <c:v>115.6507898591709</c:v>
                </c:pt>
                <c:pt idx="139">
                  <c:v>114.96944455464612</c:v>
                </c:pt>
                <c:pt idx="140">
                  <c:v>113.97206097661184</c:v>
                </c:pt>
                <c:pt idx="141">
                  <c:v>113.22380292601736</c:v>
                </c:pt>
                <c:pt idx="142">
                  <c:v>112.4594516310691</c:v>
                </c:pt>
                <c:pt idx="143">
                  <c:v>111.20456397881414</c:v>
                </c:pt>
                <c:pt idx="144">
                  <c:v>110.93029839957239</c:v>
                </c:pt>
                <c:pt idx="145">
                  <c:v>110.1371186889392</c:v>
                </c:pt>
                <c:pt idx="146">
                  <c:v>109.36038859242804</c:v>
                </c:pt>
                <c:pt idx="147">
                  <c:v>109.1766122293304</c:v>
                </c:pt>
                <c:pt idx="148">
                  <c:v>109.54390006032014</c:v>
                </c:pt>
                <c:pt idx="149">
                  <c:v>109.64576826347481</c:v>
                </c:pt>
                <c:pt idx="150">
                  <c:v>109.72911643321807</c:v>
                </c:pt>
                <c:pt idx="151">
                  <c:v>110.1218489082992</c:v>
                </c:pt>
                <c:pt idx="152">
                  <c:v>110.63300673589593</c:v>
                </c:pt>
                <c:pt idx="153">
                  <c:v>111.09997682043</c:v>
                </c:pt>
                <c:pt idx="154">
                  <c:v>111.73225986308094</c:v>
                </c:pt>
                <c:pt idx="155">
                  <c:v>112.5682465591164</c:v>
                </c:pt>
                <c:pt idx="156">
                  <c:v>112.92350983685837</c:v>
                </c:pt>
                <c:pt idx="157">
                  <c:v>113.31795421439342</c:v>
                </c:pt>
                <c:pt idx="158">
                  <c:v>114.34691839817998</c:v>
                </c:pt>
                <c:pt idx="159">
                  <c:v>115.16138702545361</c:v>
                </c:pt>
                <c:pt idx="160">
                  <c:v>115.42312431873545</c:v>
                </c:pt>
                <c:pt idx="161">
                  <c:v>116.35756255220365</c:v>
                </c:pt>
                <c:pt idx="162">
                  <c:v>117.77140003800575</c:v>
                </c:pt>
                <c:pt idx="163">
                  <c:v>118.66420429113487</c:v>
                </c:pt>
                <c:pt idx="164">
                  <c:v>119.57884044412907</c:v>
                </c:pt>
                <c:pt idx="165">
                  <c:v>121.25974280558185</c:v>
                </c:pt>
                <c:pt idx="166">
                  <c:v>121.88770730662037</c:v>
                </c:pt>
                <c:pt idx="167">
                  <c:v>122.80348556679748</c:v>
                </c:pt>
                <c:pt idx="168">
                  <c:v>123.76336827345445</c:v>
                </c:pt>
                <c:pt idx="169">
                  <c:v>124.20112513805266</c:v>
                </c:pt>
                <c:pt idx="170">
                  <c:v>123.93497791270305</c:v>
                </c:pt>
                <c:pt idx="171">
                  <c:v>123.87418136797248</c:v>
                </c:pt>
                <c:pt idx="172">
                  <c:v>123.60024774846043</c:v>
                </c:pt>
                <c:pt idx="173">
                  <c:v>122.82315533883217</c:v>
                </c:pt>
                <c:pt idx="174">
                  <c:v>121.93475897218553</c:v>
                </c:pt>
                <c:pt idx="175">
                  <c:v>121.30880670244032</c:v>
                </c:pt>
                <c:pt idx="176">
                  <c:v>120.20366332322115</c:v>
                </c:pt>
                <c:pt idx="177">
                  <c:v>118.91923566710521</c:v>
                </c:pt>
                <c:pt idx="178">
                  <c:v>117.70602205082076</c:v>
                </c:pt>
                <c:pt idx="179">
                  <c:v>116.3978824080978</c:v>
                </c:pt>
                <c:pt idx="180">
                  <c:v>114.34843937333186</c:v>
                </c:pt>
                <c:pt idx="181">
                  <c:v>112.57233368242144</c:v>
                </c:pt>
                <c:pt idx="182">
                  <c:v>110.04264896467659</c:v>
                </c:pt>
                <c:pt idx="183">
                  <c:v>107.22633045185614</c:v>
                </c:pt>
                <c:pt idx="184">
                  <c:v>103.49419457819279</c:v>
                </c:pt>
                <c:pt idx="185">
                  <c:v>99.992983147115496</c:v>
                </c:pt>
                <c:pt idx="186">
                  <c:v>98.336540205106616</c:v>
                </c:pt>
                <c:pt idx="187">
                  <c:v>96.695384600310305</c:v>
                </c:pt>
                <c:pt idx="188">
                  <c:v>95.731174692185874</c:v>
                </c:pt>
                <c:pt idx="189">
                  <c:v>94.114050201612628</c:v>
                </c:pt>
                <c:pt idx="190">
                  <c:v>93.221174857122378</c:v>
                </c:pt>
                <c:pt idx="191">
                  <c:v>93.461227417170221</c:v>
                </c:pt>
                <c:pt idx="192">
                  <c:v>94.121796600257809</c:v>
                </c:pt>
                <c:pt idx="193">
                  <c:v>95.563933026825538</c:v>
                </c:pt>
                <c:pt idx="194">
                  <c:v>98.246002307155962</c:v>
                </c:pt>
                <c:pt idx="195">
                  <c:v>101.26459613837618</c:v>
                </c:pt>
                <c:pt idx="196">
                  <c:v>105.30103508842946</c:v>
                </c:pt>
                <c:pt idx="197">
                  <c:v>109.61066056340806</c:v>
                </c:pt>
                <c:pt idx="198">
                  <c:v>112.50614080107476</c:v>
                </c:pt>
                <c:pt idx="199">
                  <c:v>115.17548041001839</c:v>
                </c:pt>
                <c:pt idx="200">
                  <c:v>117.45636218152512</c:v>
                </c:pt>
                <c:pt idx="201">
                  <c:v>120.18393453241603</c:v>
                </c:pt>
                <c:pt idx="202">
                  <c:v>123.27207792877215</c:v>
                </c:pt>
                <c:pt idx="203">
                  <c:v>126.01689524708678</c:v>
                </c:pt>
                <c:pt idx="204">
                  <c:v>129.50885511393162</c:v>
                </c:pt>
                <c:pt idx="205">
                  <c:v>132.24298718000688</c:v>
                </c:pt>
                <c:pt idx="206">
                  <c:v>133.95982459886162</c:v>
                </c:pt>
                <c:pt idx="207">
                  <c:v>135.57796904407894</c:v>
                </c:pt>
                <c:pt idx="208">
                  <c:v>137.27334389975499</c:v>
                </c:pt>
                <c:pt idx="209">
                  <c:v>139.12091667772771</c:v>
                </c:pt>
                <c:pt idx="210">
                  <c:v>140.32169540781413</c:v>
                </c:pt>
                <c:pt idx="211">
                  <c:v>141.61250334571315</c:v>
                </c:pt>
                <c:pt idx="212">
                  <c:v>143.48108214506237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35-41AB-9CC2-651A629D3BD9}"/>
            </c:ext>
          </c:extLst>
        </c:ser>
        <c:ser>
          <c:idx val="5"/>
          <c:order val="1"/>
          <c:tx>
            <c:strRef>
              <c:f>'Données '!$B$21</c:f>
              <c:strCache>
                <c:ptCount val="1"/>
                <c:pt idx="0">
                  <c:v>IPAMPA Lait de chèvre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'!$Q$21:$IG$21</c:f>
              <c:numCache>
                <c:formatCode>0</c:formatCode>
                <c:ptCount val="213"/>
                <c:pt idx="0">
                  <c:v>80.877894964343014</c:v>
                </c:pt>
                <c:pt idx="1">
                  <c:v>81.42416529008301</c:v>
                </c:pt>
                <c:pt idx="2">
                  <c:v>81.956431381283238</c:v>
                </c:pt>
                <c:pt idx="3">
                  <c:v>82.485162204085754</c:v>
                </c:pt>
                <c:pt idx="4">
                  <c:v>83.042605777711202</c:v>
                </c:pt>
                <c:pt idx="5">
                  <c:v>83.51984918500078</c:v>
                </c:pt>
                <c:pt idx="6">
                  <c:v>84.410273496241288</c:v>
                </c:pt>
                <c:pt idx="7">
                  <c:v>85.385736538032035</c:v>
                </c:pt>
                <c:pt idx="8">
                  <c:v>87.066868552544378</c:v>
                </c:pt>
                <c:pt idx="9">
                  <c:v>88.722371481158206</c:v>
                </c:pt>
                <c:pt idx="10">
                  <c:v>90.745991550394109</c:v>
                </c:pt>
                <c:pt idx="11">
                  <c:v>91.003688956148963</c:v>
                </c:pt>
                <c:pt idx="12">
                  <c:v>91.966149376647692</c:v>
                </c:pt>
                <c:pt idx="13">
                  <c:v>92.471327648977322</c:v>
                </c:pt>
                <c:pt idx="14">
                  <c:v>93.668304529383292</c:v>
                </c:pt>
                <c:pt idx="15">
                  <c:v>95.06255796063634</c:v>
                </c:pt>
                <c:pt idx="16">
                  <c:v>97.136410447570313</c:v>
                </c:pt>
                <c:pt idx="17">
                  <c:v>98.073048667369562</c:v>
                </c:pt>
                <c:pt idx="18">
                  <c:v>99.054662784450557</c:v>
                </c:pt>
                <c:pt idx="19">
                  <c:v>98.271389318609295</c:v>
                </c:pt>
                <c:pt idx="20">
                  <c:v>97.291325903526868</c:v>
                </c:pt>
                <c:pt idx="21">
                  <c:v>95.690841877957823</c:v>
                </c:pt>
                <c:pt idx="22">
                  <c:v>93.803068028798563</c:v>
                </c:pt>
                <c:pt idx="23">
                  <c:v>92.430487005371319</c:v>
                </c:pt>
                <c:pt idx="24">
                  <c:v>91.556109107198324</c:v>
                </c:pt>
                <c:pt idx="25">
                  <c:v>91.296256294992702</c:v>
                </c:pt>
                <c:pt idx="26">
                  <c:v>91.123419090864786</c:v>
                </c:pt>
                <c:pt idx="27">
                  <c:v>90.51807430469097</c:v>
                </c:pt>
                <c:pt idx="28">
                  <c:v>89.194990295249582</c:v>
                </c:pt>
                <c:pt idx="29">
                  <c:v>89.288564587180872</c:v>
                </c:pt>
                <c:pt idx="30">
                  <c:v>88.823965061170753</c:v>
                </c:pt>
                <c:pt idx="31">
                  <c:v>88.586875930539946</c:v>
                </c:pt>
                <c:pt idx="32">
                  <c:v>88.016405852033557</c:v>
                </c:pt>
                <c:pt idx="33">
                  <c:v>87.400881130270832</c:v>
                </c:pt>
                <c:pt idx="34">
                  <c:v>87.034530389956529</c:v>
                </c:pt>
                <c:pt idx="35">
                  <c:v>87.101906420650721</c:v>
                </c:pt>
                <c:pt idx="36">
                  <c:v>87.312312999609574</c:v>
                </c:pt>
                <c:pt idx="37">
                  <c:v>87.495006352688264</c:v>
                </c:pt>
                <c:pt idx="38">
                  <c:v>87.791033473097201</c:v>
                </c:pt>
                <c:pt idx="39">
                  <c:v>88.133808770548384</c:v>
                </c:pt>
                <c:pt idx="40">
                  <c:v>87.857376214861873</c:v>
                </c:pt>
                <c:pt idx="41">
                  <c:v>88.295338610398318</c:v>
                </c:pt>
                <c:pt idx="42">
                  <c:v>88.976003898142636</c:v>
                </c:pt>
                <c:pt idx="43">
                  <c:v>90.194267503866669</c:v>
                </c:pt>
                <c:pt idx="44">
                  <c:v>92.178608860005099</c:v>
                </c:pt>
                <c:pt idx="45">
                  <c:v>93.420596719268744</c:v>
                </c:pt>
                <c:pt idx="46">
                  <c:v>94.255718696664388</c:v>
                </c:pt>
                <c:pt idx="47">
                  <c:v>95.029366389662954</c:v>
                </c:pt>
                <c:pt idx="48">
                  <c:v>97.335314868968581</c:v>
                </c:pt>
                <c:pt idx="49">
                  <c:v>98.980404688536083</c:v>
                </c:pt>
                <c:pt idx="50">
                  <c:v>99.785482574093905</c:v>
                </c:pt>
                <c:pt idx="51">
                  <c:v>100.07991949179893</c:v>
                </c:pt>
                <c:pt idx="52">
                  <c:v>99.541895651353229</c:v>
                </c:pt>
                <c:pt idx="53">
                  <c:v>99.849545319264081</c:v>
                </c:pt>
                <c:pt idx="54">
                  <c:v>100.13170729790055</c:v>
                </c:pt>
                <c:pt idx="55">
                  <c:v>100.03999949689286</c:v>
                </c:pt>
                <c:pt idx="56">
                  <c:v>99.984501010610757</c:v>
                </c:pt>
                <c:pt idx="57">
                  <c:v>99.202667913561385</c:v>
                </c:pt>
                <c:pt idx="58">
                  <c:v>98.582301135818014</c:v>
                </c:pt>
                <c:pt idx="59">
                  <c:v>98.408348083569834</c:v>
                </c:pt>
                <c:pt idx="60">
                  <c:v>98.297363491847605</c:v>
                </c:pt>
                <c:pt idx="61">
                  <c:v>98.919835679436474</c:v>
                </c:pt>
                <c:pt idx="62">
                  <c:v>99.453013571098751</c:v>
                </c:pt>
                <c:pt idx="63">
                  <c:v>100.23441936993297</c:v>
                </c:pt>
                <c:pt idx="64">
                  <c:v>101.3877613563475</c:v>
                </c:pt>
                <c:pt idx="65">
                  <c:v>101.52266481905444</c:v>
                </c:pt>
                <c:pt idx="66">
                  <c:v>103.32150603034508</c:v>
                </c:pt>
                <c:pt idx="67">
                  <c:v>106.52608460934965</c:v>
                </c:pt>
                <c:pt idx="68">
                  <c:v>107.55866334679543</c:v>
                </c:pt>
                <c:pt idx="69">
                  <c:v>108.28039293412596</c:v>
                </c:pt>
                <c:pt idx="70">
                  <c:v>108.14416977114129</c:v>
                </c:pt>
                <c:pt idx="71">
                  <c:v>108.25003340947593</c:v>
                </c:pt>
                <c:pt idx="72">
                  <c:v>108.14492856883169</c:v>
                </c:pt>
                <c:pt idx="73">
                  <c:v>108.13574182452756</c:v>
                </c:pt>
                <c:pt idx="74">
                  <c:v>107.50946264724153</c:v>
                </c:pt>
                <c:pt idx="75">
                  <c:v>107.07642647016311</c:v>
                </c:pt>
                <c:pt idx="76">
                  <c:v>106.58963213834228</c:v>
                </c:pt>
                <c:pt idx="77">
                  <c:v>106.50571364990363</c:v>
                </c:pt>
                <c:pt idx="78">
                  <c:v>106.18157151594683</c:v>
                </c:pt>
                <c:pt idx="79">
                  <c:v>106.01323760250645</c:v>
                </c:pt>
                <c:pt idx="80">
                  <c:v>105.44598266850912</c:v>
                </c:pt>
                <c:pt idx="81">
                  <c:v>104.35117556093105</c:v>
                </c:pt>
                <c:pt idx="82">
                  <c:v>103.72777909769091</c:v>
                </c:pt>
                <c:pt idx="83">
                  <c:v>103.91829976361623</c:v>
                </c:pt>
                <c:pt idx="84">
                  <c:v>104.31218274768896</c:v>
                </c:pt>
                <c:pt idx="85">
                  <c:v>104.39255091972746</c:v>
                </c:pt>
                <c:pt idx="86">
                  <c:v>104.54252614121147</c:v>
                </c:pt>
                <c:pt idx="87">
                  <c:v>104.59483641044281</c:v>
                </c:pt>
                <c:pt idx="88">
                  <c:v>104.54226274002511</c:v>
                </c:pt>
                <c:pt idx="89">
                  <c:v>104.35572640993669</c:v>
                </c:pt>
                <c:pt idx="90">
                  <c:v>103.99061498929592</c:v>
                </c:pt>
                <c:pt idx="91">
                  <c:v>103.63761742503047</c:v>
                </c:pt>
                <c:pt idx="92">
                  <c:v>102.8605014566064</c:v>
                </c:pt>
                <c:pt idx="93">
                  <c:v>101.4660815028176</c:v>
                </c:pt>
                <c:pt idx="94">
                  <c:v>100.61787953504314</c:v>
                </c:pt>
                <c:pt idx="95">
                  <c:v>100.10316321971767</c:v>
                </c:pt>
                <c:pt idx="96">
                  <c:v>99.716039298417328</c:v>
                </c:pt>
                <c:pt idx="97">
                  <c:v>100.39018840793752</c:v>
                </c:pt>
                <c:pt idx="98">
                  <c:v>100.54776852541107</c:v>
                </c:pt>
                <c:pt idx="99">
                  <c:v>100.82094071181515</c:v>
                </c:pt>
                <c:pt idx="100">
                  <c:v>100.74456759412011</c:v>
                </c:pt>
                <c:pt idx="101">
                  <c:v>100.47761940443347</c:v>
                </c:pt>
                <c:pt idx="102">
                  <c:v>100.40899807443601</c:v>
                </c:pt>
                <c:pt idx="103">
                  <c:v>100.03187238479609</c:v>
                </c:pt>
                <c:pt idx="104">
                  <c:v>99.774527846485711</c:v>
                </c:pt>
                <c:pt idx="105">
                  <c:v>99.551820424006934</c:v>
                </c:pt>
                <c:pt idx="106">
                  <c:v>99.116878668692294</c:v>
                </c:pt>
                <c:pt idx="107">
                  <c:v>98.418790846120075</c:v>
                </c:pt>
                <c:pt idx="108">
                  <c:v>98.045885655244163</c:v>
                </c:pt>
                <c:pt idx="109">
                  <c:v>97.628109649980644</c:v>
                </c:pt>
                <c:pt idx="110">
                  <c:v>97.333500608223943</c:v>
                </c:pt>
                <c:pt idx="111">
                  <c:v>97.18993485535465</c:v>
                </c:pt>
                <c:pt idx="112">
                  <c:v>97.584983656094821</c:v>
                </c:pt>
                <c:pt idx="113">
                  <c:v>97.41515825885736</c:v>
                </c:pt>
                <c:pt idx="114">
                  <c:v>97.404912463413496</c:v>
                </c:pt>
                <c:pt idx="115">
                  <c:v>97.289307984860542</c:v>
                </c:pt>
                <c:pt idx="116">
                  <c:v>97.403011729012221</c:v>
                </c:pt>
                <c:pt idx="117">
                  <c:v>97.676575033850881</c:v>
                </c:pt>
                <c:pt idx="118">
                  <c:v>98.062491955131065</c:v>
                </c:pt>
                <c:pt idx="119">
                  <c:v>98.631559445077741</c:v>
                </c:pt>
                <c:pt idx="120">
                  <c:v>99.0030793890962</c:v>
                </c:pt>
                <c:pt idx="121">
                  <c:v>99.405923402893322</c:v>
                </c:pt>
                <c:pt idx="122">
                  <c:v>99.312179499620783</c:v>
                </c:pt>
                <c:pt idx="123">
                  <c:v>99.542269420009475</c:v>
                </c:pt>
                <c:pt idx="124">
                  <c:v>99.195501981961243</c:v>
                </c:pt>
                <c:pt idx="125">
                  <c:v>98.747092550216394</c:v>
                </c:pt>
                <c:pt idx="126">
                  <c:v>98.642376093896047</c:v>
                </c:pt>
                <c:pt idx="127">
                  <c:v>98.693705885071211</c:v>
                </c:pt>
                <c:pt idx="128">
                  <c:v>98.745686759586533</c:v>
                </c:pt>
                <c:pt idx="129">
                  <c:v>98.643083130096102</c:v>
                </c:pt>
                <c:pt idx="130">
                  <c:v>98.547597184417114</c:v>
                </c:pt>
                <c:pt idx="131">
                  <c:v>98.588069051980185</c:v>
                </c:pt>
                <c:pt idx="132">
                  <c:v>99.350457473866996</c:v>
                </c:pt>
                <c:pt idx="133">
                  <c:v>99.469572480018755</c:v>
                </c:pt>
                <c:pt idx="134">
                  <c:v>100.15826490180491</c:v>
                </c:pt>
                <c:pt idx="135">
                  <c:v>100.56426100884117</c:v>
                </c:pt>
                <c:pt idx="136">
                  <c:v>101.2585582368006</c:v>
                </c:pt>
                <c:pt idx="137">
                  <c:v>101.44298276722508</c:v>
                </c:pt>
                <c:pt idx="138">
                  <c:v>101.57106933036286</c:v>
                </c:pt>
                <c:pt idx="139">
                  <c:v>102.01954605478393</c:v>
                </c:pt>
                <c:pt idx="140">
                  <c:v>103.01477645074976</c:v>
                </c:pt>
                <c:pt idx="141">
                  <c:v>104.02954321547416</c:v>
                </c:pt>
                <c:pt idx="142">
                  <c:v>103.9733682383788</c:v>
                </c:pt>
                <c:pt idx="143">
                  <c:v>103.74529391542055</c:v>
                </c:pt>
                <c:pt idx="144">
                  <c:v>103.74776643637522</c:v>
                </c:pt>
                <c:pt idx="145">
                  <c:v>104.18192635059276</c:v>
                </c:pt>
                <c:pt idx="146">
                  <c:v>104.27644355740134</c:v>
                </c:pt>
                <c:pt idx="147">
                  <c:v>104.4190746184894</c:v>
                </c:pt>
                <c:pt idx="148">
                  <c:v>104.1772455233159</c:v>
                </c:pt>
                <c:pt idx="149">
                  <c:v>104.07425257230464</c:v>
                </c:pt>
                <c:pt idx="150">
                  <c:v>104.02881896000707</c:v>
                </c:pt>
                <c:pt idx="151">
                  <c:v>103.98348552187677</c:v>
                </c:pt>
                <c:pt idx="152">
                  <c:v>103.98567362976593</c:v>
                </c:pt>
                <c:pt idx="153">
                  <c:v>103.81015298368278</c:v>
                </c:pt>
                <c:pt idx="154">
                  <c:v>104.11967993361</c:v>
                </c:pt>
                <c:pt idx="155">
                  <c:v>104.49272375411883</c:v>
                </c:pt>
                <c:pt idx="156">
                  <c:v>104.6</c:v>
                </c:pt>
                <c:pt idx="157">
                  <c:v>104.8</c:v>
                </c:pt>
                <c:pt idx="158">
                  <c:v>104.2</c:v>
                </c:pt>
                <c:pt idx="159">
                  <c:v>103.9</c:v>
                </c:pt>
                <c:pt idx="160">
                  <c:v>103.4</c:v>
                </c:pt>
                <c:pt idx="161">
                  <c:v>103.7</c:v>
                </c:pt>
                <c:pt idx="162">
                  <c:v>103.7</c:v>
                </c:pt>
                <c:pt idx="163">
                  <c:v>103.9</c:v>
                </c:pt>
                <c:pt idx="164">
                  <c:v>104</c:v>
                </c:pt>
                <c:pt idx="165">
                  <c:v>104.7</c:v>
                </c:pt>
                <c:pt idx="166">
                  <c:v>105.5</c:v>
                </c:pt>
                <c:pt idx="167">
                  <c:v>106.3</c:v>
                </c:pt>
                <c:pt idx="168">
                  <c:v>107.8</c:v>
                </c:pt>
                <c:pt idx="169">
                  <c:v>109.5</c:v>
                </c:pt>
                <c:pt idx="170">
                  <c:v>110.6</c:v>
                </c:pt>
                <c:pt idx="171">
                  <c:v>111</c:v>
                </c:pt>
                <c:pt idx="172">
                  <c:v>112.2</c:v>
                </c:pt>
                <c:pt idx="173">
                  <c:v>113</c:v>
                </c:pt>
                <c:pt idx="174">
                  <c:v>114</c:v>
                </c:pt>
                <c:pt idx="175">
                  <c:v>114.6</c:v>
                </c:pt>
                <c:pt idx="176">
                  <c:v>115.6</c:v>
                </c:pt>
                <c:pt idx="177">
                  <c:v>117.3</c:v>
                </c:pt>
                <c:pt idx="178">
                  <c:v>118.7</c:v>
                </c:pt>
                <c:pt idx="179">
                  <c:v>120.2</c:v>
                </c:pt>
                <c:pt idx="180">
                  <c:v>122.7</c:v>
                </c:pt>
                <c:pt idx="181">
                  <c:v>125</c:v>
                </c:pt>
                <c:pt idx="182">
                  <c:v>131.5</c:v>
                </c:pt>
                <c:pt idx="183">
                  <c:v>134.6</c:v>
                </c:pt>
                <c:pt idx="184">
                  <c:v>137.1</c:v>
                </c:pt>
                <c:pt idx="185">
                  <c:v>139.69999999999999</c:v>
                </c:pt>
                <c:pt idx="186">
                  <c:v>140</c:v>
                </c:pt>
                <c:pt idx="187">
                  <c:v>140.30000000000001</c:v>
                </c:pt>
                <c:pt idx="188">
                  <c:v>140.5</c:v>
                </c:pt>
                <c:pt idx="189">
                  <c:v>142.4</c:v>
                </c:pt>
                <c:pt idx="190">
                  <c:v>142.30000000000001</c:v>
                </c:pt>
                <c:pt idx="191">
                  <c:v>141.19999999999999</c:v>
                </c:pt>
                <c:pt idx="192" formatCode="0.0">
                  <c:v>141.2442306532871</c:v>
                </c:pt>
                <c:pt idx="193" formatCode="0.0">
                  <c:v>140.18638122806891</c:v>
                </c:pt>
                <c:pt idx="194" formatCode="0.0">
                  <c:v>139.84228279117056</c:v>
                </c:pt>
                <c:pt idx="195" formatCode="0.0">
                  <c:v>138.2425065651411</c:v>
                </c:pt>
                <c:pt idx="196" formatCode="0.0">
                  <c:v>136.895132969012</c:v>
                </c:pt>
                <c:pt idx="197" formatCode="0.0">
                  <c:v>135.29658610567685</c:v>
                </c:pt>
                <c:pt idx="198" formatCode="0.0">
                  <c:v>133.96362756581496</c:v>
                </c:pt>
                <c:pt idx="199" formatCode="0.0">
                  <c:v>134.3882092493379</c:v>
                </c:pt>
                <c:pt idx="200" formatCode="0.0">
                  <c:v>134.5036848819847</c:v>
                </c:pt>
                <c:pt idx="201" formatCode="0.0">
                  <c:v>133.76430904654416</c:v>
                </c:pt>
                <c:pt idx="202" formatCode="0.0">
                  <c:v>132.63843471128592</c:v>
                </c:pt>
                <c:pt idx="203" formatCode="0.0">
                  <c:v>132.03503346565489</c:v>
                </c:pt>
                <c:pt idx="204" formatCode="0.0">
                  <c:v>131.57691888181631</c:v>
                </c:pt>
                <c:pt idx="205" formatCode="0.0">
                  <c:v>130.90389113738908</c:v>
                </c:pt>
                <c:pt idx="206" formatCode="0.0">
                  <c:v>130.54626724374774</c:v>
                </c:pt>
                <c:pt idx="207" formatCode="0.0">
                  <c:v>130.10624995462533</c:v>
                </c:pt>
                <c:pt idx="208" formatCode="0.0">
                  <c:v>128.94361646240893</c:v>
                </c:pt>
                <c:pt idx="209" formatCode="0.0">
                  <c:v>128.33519567317865</c:v>
                </c:pt>
                <c:pt idx="210" formatCode="0.0">
                  <c:v>128.41438437059398</c:v>
                </c:pt>
                <c:pt idx="211" formatCode="General">
                  <c:v>127.77882930095817</c:v>
                </c:pt>
                <c:pt idx="212" formatCode="General">
                  <c:v>127.57537801092624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935-41AB-9CC2-651A629D3BD9}"/>
            </c:ext>
          </c:extLst>
        </c:ser>
        <c:ser>
          <c:idx val="3"/>
          <c:order val="2"/>
          <c:tx>
            <c:strRef>
              <c:f>'Données '!$B$12</c:f>
              <c:strCache>
                <c:ptCount val="1"/>
                <c:pt idx="0">
                  <c:v>Produit total (Moyenne pondérée 12 mois)</c:v>
                </c:pt>
              </c:strCache>
            </c:strRef>
          </c:tx>
          <c:spPr>
            <a:ln w="28575" cap="rnd">
              <a:solidFill>
                <a:schemeClr val="accent5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'Données '!$E$1:$IG$1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'!$P$12:$IG$12</c:f>
              <c:numCache>
                <c:formatCode>0</c:formatCode>
                <c:ptCount val="213"/>
                <c:pt idx="0">
                  <c:v>79.841388182498548</c:v>
                </c:pt>
                <c:pt idx="1">
                  <c:v>79.852873921994274</c:v>
                </c:pt>
                <c:pt idx="2">
                  <c:v>79.875845400985739</c:v>
                </c:pt>
                <c:pt idx="3">
                  <c:v>79.944759837960106</c:v>
                </c:pt>
                <c:pt idx="4">
                  <c:v>79.979217056447297</c:v>
                </c:pt>
                <c:pt idx="5">
                  <c:v>80.071102972413101</c:v>
                </c:pt>
                <c:pt idx="6">
                  <c:v>80.34676072031057</c:v>
                </c:pt>
                <c:pt idx="7">
                  <c:v>80.530532552242178</c:v>
                </c:pt>
                <c:pt idx="8">
                  <c:v>80.817676039635387</c:v>
                </c:pt>
                <c:pt idx="9">
                  <c:v>81.081848048037102</c:v>
                </c:pt>
                <c:pt idx="10">
                  <c:v>81.656135022823463</c:v>
                </c:pt>
                <c:pt idx="11">
                  <c:v>82.12705034214828</c:v>
                </c:pt>
                <c:pt idx="12">
                  <c:v>82.72430879592612</c:v>
                </c:pt>
                <c:pt idx="13">
                  <c:v>83.28711003121677</c:v>
                </c:pt>
                <c:pt idx="14">
                  <c:v>83.918825703481758</c:v>
                </c:pt>
                <c:pt idx="15">
                  <c:v>84.745798947174137</c:v>
                </c:pt>
                <c:pt idx="16">
                  <c:v>85.492372014396395</c:v>
                </c:pt>
                <c:pt idx="17">
                  <c:v>86.22745934212297</c:v>
                </c:pt>
                <c:pt idx="18">
                  <c:v>87.031461106823869</c:v>
                </c:pt>
                <c:pt idx="19">
                  <c:v>87.789519913541881</c:v>
                </c:pt>
                <c:pt idx="20">
                  <c:v>88.570550199251315</c:v>
                </c:pt>
                <c:pt idx="21">
                  <c:v>89.374551963952214</c:v>
                </c:pt>
                <c:pt idx="22">
                  <c:v>89.83398154378132</c:v>
                </c:pt>
                <c:pt idx="23">
                  <c:v>90.385297039576244</c:v>
                </c:pt>
                <c:pt idx="24">
                  <c:v>90.718383484952341</c:v>
                </c:pt>
                <c:pt idx="25">
                  <c:v>90.959584014362605</c:v>
                </c:pt>
                <c:pt idx="26">
                  <c:v>91.223756022764334</c:v>
                </c:pt>
                <c:pt idx="27">
                  <c:v>91.36158489671304</c:v>
                </c:pt>
                <c:pt idx="28">
                  <c:v>91.579813947131882</c:v>
                </c:pt>
                <c:pt idx="29">
                  <c:v>91.798042997550695</c:v>
                </c:pt>
                <c:pt idx="30">
                  <c:v>91.981814829482332</c:v>
                </c:pt>
                <c:pt idx="31">
                  <c:v>92.142615182422517</c:v>
                </c:pt>
                <c:pt idx="32">
                  <c:v>92.268958316875512</c:v>
                </c:pt>
                <c:pt idx="33">
                  <c:v>92.360844232841316</c:v>
                </c:pt>
                <c:pt idx="34">
                  <c:v>92.452730148807163</c:v>
                </c:pt>
                <c:pt idx="35">
                  <c:v>92.613530501747334</c:v>
                </c:pt>
                <c:pt idx="36">
                  <c:v>92.77433085468752</c:v>
                </c:pt>
                <c:pt idx="37">
                  <c:v>92.981074165610607</c:v>
                </c:pt>
                <c:pt idx="38">
                  <c:v>93.107417300063602</c:v>
                </c:pt>
                <c:pt idx="39">
                  <c:v>92.935131207627691</c:v>
                </c:pt>
                <c:pt idx="40">
                  <c:v>92.762845115191794</c:v>
                </c:pt>
                <c:pt idx="41">
                  <c:v>92.533130325277241</c:v>
                </c:pt>
                <c:pt idx="42">
                  <c:v>92.22301535889261</c:v>
                </c:pt>
                <c:pt idx="43">
                  <c:v>91.93587187149943</c:v>
                </c:pt>
                <c:pt idx="44">
                  <c:v>91.717642821080602</c:v>
                </c:pt>
                <c:pt idx="45">
                  <c:v>91.533870989148966</c:v>
                </c:pt>
                <c:pt idx="46">
                  <c:v>91.304156199234413</c:v>
                </c:pt>
                <c:pt idx="47">
                  <c:v>91.154841585789953</c:v>
                </c:pt>
                <c:pt idx="48">
                  <c:v>90.775812182430954</c:v>
                </c:pt>
                <c:pt idx="49">
                  <c:v>90.327868342097588</c:v>
                </c:pt>
                <c:pt idx="50">
                  <c:v>89.925867459747153</c:v>
                </c:pt>
                <c:pt idx="51">
                  <c:v>89.730609888319776</c:v>
                </c:pt>
                <c:pt idx="52">
                  <c:v>89.512380837900963</c:v>
                </c:pt>
                <c:pt idx="53">
                  <c:v>89.363066224456503</c:v>
                </c:pt>
                <c:pt idx="54">
                  <c:v>89.351580484960778</c:v>
                </c:pt>
                <c:pt idx="55">
                  <c:v>89.248208829499234</c:v>
                </c:pt>
                <c:pt idx="56">
                  <c:v>89.075922737063337</c:v>
                </c:pt>
                <c:pt idx="57">
                  <c:v>88.800264989165854</c:v>
                </c:pt>
                <c:pt idx="58">
                  <c:v>88.490150022781222</c:v>
                </c:pt>
                <c:pt idx="59">
                  <c:v>88.076663400935033</c:v>
                </c:pt>
                <c:pt idx="60">
                  <c:v>87.835462871524754</c:v>
                </c:pt>
                <c:pt idx="61">
                  <c:v>87.789519913541852</c:v>
                </c:pt>
                <c:pt idx="62">
                  <c:v>87.651691039593132</c:v>
                </c:pt>
                <c:pt idx="63">
                  <c:v>87.755062695054676</c:v>
                </c:pt>
                <c:pt idx="64">
                  <c:v>87.823977132029043</c:v>
                </c:pt>
                <c:pt idx="65">
                  <c:v>87.766548434550415</c:v>
                </c:pt>
                <c:pt idx="66">
                  <c:v>87.663176779088886</c:v>
                </c:pt>
                <c:pt idx="67">
                  <c:v>87.525347905140151</c:v>
                </c:pt>
                <c:pt idx="68">
                  <c:v>87.46791920766151</c:v>
                </c:pt>
                <c:pt idx="69">
                  <c:v>87.456433468165798</c:v>
                </c:pt>
                <c:pt idx="70">
                  <c:v>87.594262342114504</c:v>
                </c:pt>
                <c:pt idx="71">
                  <c:v>87.720605476567499</c:v>
                </c:pt>
                <c:pt idx="72">
                  <c:v>88.191520795892316</c:v>
                </c:pt>
                <c:pt idx="73">
                  <c:v>88.570550199251315</c:v>
                </c:pt>
                <c:pt idx="74">
                  <c:v>89.041465518576132</c:v>
                </c:pt>
                <c:pt idx="75">
                  <c:v>89.431980661430856</c:v>
                </c:pt>
                <c:pt idx="76">
                  <c:v>89.960324678234315</c:v>
                </c:pt>
                <c:pt idx="77">
                  <c:v>90.53461165302069</c:v>
                </c:pt>
                <c:pt idx="78">
                  <c:v>91.246727501755785</c:v>
                </c:pt>
                <c:pt idx="79">
                  <c:v>92.039243526960959</c:v>
                </c:pt>
                <c:pt idx="80">
                  <c:v>92.877702510149049</c:v>
                </c:pt>
                <c:pt idx="81">
                  <c:v>93.601304098379885</c:v>
                </c:pt>
                <c:pt idx="82">
                  <c:v>94.359362905097896</c:v>
                </c:pt>
                <c:pt idx="83">
                  <c:v>95.232279106773191</c:v>
                </c:pt>
                <c:pt idx="84">
                  <c:v>95.844469021895435</c:v>
                </c:pt>
                <c:pt idx="85">
                  <c:v>96.31090490281693</c:v>
                </c:pt>
                <c:pt idx="86">
                  <c:v>96.734958404999162</c:v>
                </c:pt>
                <c:pt idx="87">
                  <c:v>97.001082989115162</c:v>
                </c:pt>
                <c:pt idx="88">
                  <c:v>97.269504721130289</c:v>
                </c:pt>
                <c:pt idx="89">
                  <c:v>97.497037220540633</c:v>
                </c:pt>
                <c:pt idx="90">
                  <c:v>97.789004718522037</c:v>
                </c:pt>
                <c:pt idx="91">
                  <c:v>98.169297553225604</c:v>
                </c:pt>
                <c:pt idx="92">
                  <c:v>98.381898591291488</c:v>
                </c:pt>
                <c:pt idx="93">
                  <c:v>98.716018753222187</c:v>
                </c:pt>
                <c:pt idx="94">
                  <c:v>98.906796886246255</c:v>
                </c:pt>
                <c:pt idx="95">
                  <c:v>98.904155166162212</c:v>
                </c:pt>
                <c:pt idx="96">
                  <c:v>99.149375704396007</c:v>
                </c:pt>
                <c:pt idx="97">
                  <c:v>99.384373934478589</c:v>
                </c:pt>
                <c:pt idx="98">
                  <c:v>99.543336569099466</c:v>
                </c:pt>
                <c:pt idx="99">
                  <c:v>99.687138027585945</c:v>
                </c:pt>
                <c:pt idx="100">
                  <c:v>99.780402232291266</c:v>
                </c:pt>
                <c:pt idx="101">
                  <c:v>99.963944349432978</c:v>
                </c:pt>
                <c:pt idx="102">
                  <c:v>99.953262611701959</c:v>
                </c:pt>
                <c:pt idx="103">
                  <c:v>99.986456398844609</c:v>
                </c:pt>
                <c:pt idx="104">
                  <c:v>100.20973917464156</c:v>
                </c:pt>
                <c:pt idx="105">
                  <c:v>100.61840178589955</c:v>
                </c:pt>
                <c:pt idx="106">
                  <c:v>100.78793130085647</c:v>
                </c:pt>
                <c:pt idx="107">
                  <c:v>100.93563791077155</c:v>
                </c:pt>
                <c:pt idx="108">
                  <c:v>100.94965051295627</c:v>
                </c:pt>
                <c:pt idx="109">
                  <c:v>100.96308882816629</c:v>
                </c:pt>
                <c:pt idx="110">
                  <c:v>101.13744235371145</c:v>
                </c:pt>
                <c:pt idx="111">
                  <c:v>101.32948391807997</c:v>
                </c:pt>
                <c:pt idx="112">
                  <c:v>101.5119923186671</c:v>
                </c:pt>
                <c:pt idx="113">
                  <c:v>101.62616056925464</c:v>
                </c:pt>
                <c:pt idx="114">
                  <c:v>101.73022136908592</c:v>
                </c:pt>
                <c:pt idx="115">
                  <c:v>101.92467493874859</c:v>
                </c:pt>
                <c:pt idx="116">
                  <c:v>101.9332892433704</c:v>
                </c:pt>
                <c:pt idx="117">
                  <c:v>101.96131444773997</c:v>
                </c:pt>
                <c:pt idx="118">
                  <c:v>102.15553830261273</c:v>
                </c:pt>
                <c:pt idx="119">
                  <c:v>102.38318565941803</c:v>
                </c:pt>
                <c:pt idx="120">
                  <c:v>102.72316354849156</c:v>
                </c:pt>
                <c:pt idx="121">
                  <c:v>102.92048855302814</c:v>
                </c:pt>
                <c:pt idx="122">
                  <c:v>103.05969571571636</c:v>
                </c:pt>
                <c:pt idx="123">
                  <c:v>103.16835081134595</c:v>
                </c:pt>
                <c:pt idx="124">
                  <c:v>103.24829155823618</c:v>
                </c:pt>
                <c:pt idx="125">
                  <c:v>103.30617968529467</c:v>
                </c:pt>
                <c:pt idx="126">
                  <c:v>103.32570544243741</c:v>
                </c:pt>
                <c:pt idx="127">
                  <c:v>103.2739047573117</c:v>
                </c:pt>
                <c:pt idx="128">
                  <c:v>103.46468289033571</c:v>
                </c:pt>
                <c:pt idx="129">
                  <c:v>103.4251719464704</c:v>
                </c:pt>
                <c:pt idx="130">
                  <c:v>103.59378260226767</c:v>
                </c:pt>
                <c:pt idx="131">
                  <c:v>103.80144477235044</c:v>
                </c:pt>
                <c:pt idx="132">
                  <c:v>103.65603531033454</c:v>
                </c:pt>
                <c:pt idx="133">
                  <c:v>103.70381598663674</c:v>
                </c:pt>
                <c:pt idx="134">
                  <c:v>103.76572412251872</c:v>
                </c:pt>
                <c:pt idx="135">
                  <c:v>103.78444587789674</c:v>
                </c:pt>
                <c:pt idx="136">
                  <c:v>103.85990718638368</c:v>
                </c:pt>
                <c:pt idx="137">
                  <c:v>103.8609409029383</c:v>
                </c:pt>
                <c:pt idx="138">
                  <c:v>103.93295648957651</c:v>
                </c:pt>
                <c:pt idx="139">
                  <c:v>103.90493128520693</c:v>
                </c:pt>
                <c:pt idx="140">
                  <c:v>103.83015912108975</c:v>
                </c:pt>
                <c:pt idx="141">
                  <c:v>103.89700612495488</c:v>
                </c:pt>
                <c:pt idx="142">
                  <c:v>103.96098169394608</c:v>
                </c:pt>
                <c:pt idx="143">
                  <c:v>103.85485346100558</c:v>
                </c:pt>
                <c:pt idx="144">
                  <c:v>104.01576867134071</c:v>
                </c:pt>
                <c:pt idx="145">
                  <c:v>104.03047041789523</c:v>
                </c:pt>
                <c:pt idx="146">
                  <c:v>104.01691724529027</c:v>
                </c:pt>
                <c:pt idx="147">
                  <c:v>104.17587987991115</c:v>
                </c:pt>
                <c:pt idx="148">
                  <c:v>104.45624678100187</c:v>
                </c:pt>
                <c:pt idx="149">
                  <c:v>104.63657289108477</c:v>
                </c:pt>
                <c:pt idx="150">
                  <c:v>104.80127839545349</c:v>
                </c:pt>
                <c:pt idx="151">
                  <c:v>105.03593205335122</c:v>
                </c:pt>
                <c:pt idx="152">
                  <c:v>105.2520936706608</c:v>
                </c:pt>
                <c:pt idx="153">
                  <c:v>105.3872808245255</c:v>
                </c:pt>
                <c:pt idx="154">
                  <c:v>105.59528756679315</c:v>
                </c:pt>
                <c:pt idx="155">
                  <c:v>105.90149738174922</c:v>
                </c:pt>
                <c:pt idx="156">
                  <c:v>106.06172344771461</c:v>
                </c:pt>
                <c:pt idx="157">
                  <c:v>106.22114551191532</c:v>
                </c:pt>
                <c:pt idx="158">
                  <c:v>106.54194221603099</c:v>
                </c:pt>
                <c:pt idx="159">
                  <c:v>106.77004900241613</c:v>
                </c:pt>
                <c:pt idx="160">
                  <c:v>106.80898565930666</c:v>
                </c:pt>
                <c:pt idx="161">
                  <c:v>107.08315026106965</c:v>
                </c:pt>
                <c:pt idx="162">
                  <c:v>107.51133862947034</c:v>
                </c:pt>
                <c:pt idx="163">
                  <c:v>107.78871923829216</c:v>
                </c:pt>
                <c:pt idx="164">
                  <c:v>108.0785044457694</c:v>
                </c:pt>
                <c:pt idx="165">
                  <c:v>108.65968286425318</c:v>
                </c:pt>
                <c:pt idx="166">
                  <c:v>108.93580004173045</c:v>
                </c:pt>
                <c:pt idx="167">
                  <c:v>109.32688947155999</c:v>
                </c:pt>
                <c:pt idx="168">
                  <c:v>109.81032424693512</c:v>
                </c:pt>
                <c:pt idx="169">
                  <c:v>110.21324398844526</c:v>
                </c:pt>
                <c:pt idx="170">
                  <c:v>110.48947602331748</c:v>
                </c:pt>
                <c:pt idx="171">
                  <c:v>110.86999857281096</c:v>
                </c:pt>
                <c:pt idx="172">
                  <c:v>111.27889089885882</c:v>
                </c:pt>
                <c:pt idx="173">
                  <c:v>111.55696065205038</c:v>
                </c:pt>
                <c:pt idx="174">
                  <c:v>111.85616416591407</c:v>
                </c:pt>
                <c:pt idx="175">
                  <c:v>112.26080676834857</c:v>
                </c:pt>
                <c:pt idx="176">
                  <c:v>112.56471943540549</c:v>
                </c:pt>
                <c:pt idx="177">
                  <c:v>112.86828753027758</c:v>
                </c:pt>
                <c:pt idx="178">
                  <c:v>113.22813574867871</c:v>
                </c:pt>
                <c:pt idx="179">
                  <c:v>113.59740227346634</c:v>
                </c:pt>
                <c:pt idx="180">
                  <c:v>113.78875469346515</c:v>
                </c:pt>
                <c:pt idx="181">
                  <c:v>114.10024794858928</c:v>
                </c:pt>
                <c:pt idx="182">
                  <c:v>114.47766934841889</c:v>
                </c:pt>
                <c:pt idx="183">
                  <c:v>114.91653945455062</c:v>
                </c:pt>
                <c:pt idx="184">
                  <c:v>115.13924794337277</c:v>
                </c:pt>
                <c:pt idx="185">
                  <c:v>115.53625714025286</c:v>
                </c:pt>
                <c:pt idx="186">
                  <c:v>116.47670949016303</c:v>
                </c:pt>
                <c:pt idx="187">
                  <c:v>117.40510181360267</c:v>
                </c:pt>
                <c:pt idx="188">
                  <c:v>118.5023345076295</c:v>
                </c:pt>
                <c:pt idx="189">
                  <c:v>119.40453934501888</c:v>
                </c:pt>
                <c:pt idx="190">
                  <c:v>120.45111992786954</c:v>
                </c:pt>
                <c:pt idx="191">
                  <c:v>121.70926783223155</c:v>
                </c:pt>
                <c:pt idx="192">
                  <c:v>122.96201743903049</c:v>
                </c:pt>
                <c:pt idx="193">
                  <c:v>124.27265517288792</c:v>
                </c:pt>
                <c:pt idx="194">
                  <c:v>125.58972492086296</c:v>
                </c:pt>
                <c:pt idx="195">
                  <c:v>126.74852117858694</c:v>
                </c:pt>
                <c:pt idx="196">
                  <c:v>128.01229709530182</c:v>
                </c:pt>
                <c:pt idx="197">
                  <c:v>129.1260072142947</c:v>
                </c:pt>
                <c:pt idx="198">
                  <c:v>129.70098333345081</c:v>
                </c:pt>
                <c:pt idx="199">
                  <c:v>130.2115244540359</c:v>
                </c:pt>
                <c:pt idx="200">
                  <c:v>130.59457386621844</c:v>
                </c:pt>
                <c:pt idx="201">
                  <c:v>130.97015754772872</c:v>
                </c:pt>
                <c:pt idx="202">
                  <c:v>131.40190649537308</c:v>
                </c:pt>
                <c:pt idx="203">
                  <c:v>131.75314040915242</c:v>
                </c:pt>
                <c:pt idx="204">
                  <c:v>132.31215135040949</c:v>
                </c:pt>
                <c:pt idx="205">
                  <c:v>132.65339267082751</c:v>
                </c:pt>
                <c:pt idx="206">
                  <c:v>132.67245899839045</c:v>
                </c:pt>
                <c:pt idx="207">
                  <c:v>132.72563797225567</c:v>
                </c:pt>
                <c:pt idx="208">
                  <c:v>132.81361873679293</c:v>
                </c:pt>
                <c:pt idx="209">
                  <c:v>133.00543058637157</c:v>
                </c:pt>
                <c:pt idx="210">
                  <c:v>133.07239244763164</c:v>
                </c:pt>
                <c:pt idx="211">
                  <c:v>133.10811309746336</c:v>
                </c:pt>
                <c:pt idx="212">
                  <c:v>133.30842439426885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935-41AB-9CC2-651A629D3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8301584"/>
        <c:axId val="1308303216"/>
      </c:lineChart>
      <c:dateAx>
        <c:axId val="1308301584"/>
        <c:scaling>
          <c:orientation val="minMax"/>
          <c:max val="45597"/>
          <c:min val="40179"/>
        </c:scaling>
        <c:delete val="0"/>
        <c:axPos val="b"/>
        <c:numFmt formatCode="[$-40C]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3216"/>
        <c:crosses val="autoZero"/>
        <c:auto val="1"/>
        <c:lblOffset val="100"/>
        <c:baseTimeUnit val="months"/>
        <c:majorUnit val="6"/>
        <c:majorTimeUnit val="months"/>
      </c:dateAx>
      <c:valAx>
        <c:axId val="130830321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Base</a:t>
                </a:r>
                <a:r>
                  <a:rPr lang="fr-FR" baseline="0"/>
                  <a:t> 100 = 2015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0"/>
              <c:y val="0.14228555555555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1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088428155421719"/>
          <c:y val="0.23832574074074078"/>
          <c:w val="0.20911571844578269"/>
          <c:h val="0.71035925925925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fr-FR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1600" b="1"/>
              <a:t>Variation N - [N-1] de la marge MILC et de ses composantes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300" b="0" i="1" baseline="0">
                <a:solidFill>
                  <a:schemeClr val="accent3">
                    <a:lumMod val="50000"/>
                  </a:schemeClr>
                </a:solidFill>
                <a:effectLst/>
              </a:rPr>
              <a:t>Dernière valeur disponible : septembre 2024</a:t>
            </a:r>
            <a:endParaRPr lang="fr-FR" sz="1300">
              <a:solidFill>
                <a:schemeClr val="accent3">
                  <a:lumMod val="50000"/>
                </a:scheme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4.24356830795782E-2"/>
          <c:y val="0.14023327308716202"/>
          <c:w val="0.75322882421642923"/>
          <c:h val="0.75825843358190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'Données '!$D$38</c:f>
              <c:strCache>
                <c:ptCount val="1"/>
                <c:pt idx="0">
                  <c:v>Variation N-(N-1) Charges</c:v>
                </c:pt>
              </c:strCache>
            </c:strRef>
          </c:tx>
          <c:spPr>
            <a:solidFill>
              <a:srgbClr val="C00000"/>
            </a:solidFill>
            <a:ln w="57150">
              <a:solidFill>
                <a:srgbClr val="C00000"/>
              </a:solidFill>
            </a:ln>
            <a:effectLst/>
          </c:spPr>
          <c:invertIfNegative val="0"/>
          <c:cat>
            <c:numRef>
              <c:f>'Données '!$AC$1:$IG$1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'!$AC$38:$IG$38</c:f>
              <c:numCache>
                <c:formatCode>0</c:formatCode>
                <c:ptCount val="213"/>
                <c:pt idx="0">
                  <c:v>-8.1633108160596635</c:v>
                </c:pt>
                <c:pt idx="1">
                  <c:v>-8.7647398068012308</c:v>
                </c:pt>
                <c:pt idx="2">
                  <c:v>-9.6756952876193054</c:v>
                </c:pt>
                <c:pt idx="3">
                  <c:v>-10.612519855586811</c:v>
                </c:pt>
                <c:pt idx="4">
                  <c:v>-11.703960798345008</c:v>
                </c:pt>
                <c:pt idx="5">
                  <c:v>-13.186301929931915</c:v>
                </c:pt>
                <c:pt idx="6">
                  <c:v>-15.058468122179761</c:v>
                </c:pt>
                <c:pt idx="7">
                  <c:v>-17.27814984149461</c:v>
                </c:pt>
                <c:pt idx="8">
                  <c:v>-20.245010368524333</c:v>
                </c:pt>
                <c:pt idx="9">
                  <c:v>-23.452517318424157</c:v>
                </c:pt>
                <c:pt idx="10">
                  <c:v>-27.117660711365716</c:v>
                </c:pt>
                <c:pt idx="11">
                  <c:v>-30.188166948219248</c:v>
                </c:pt>
                <c:pt idx="12">
                  <c:v>-33.449244300122473</c:v>
                </c:pt>
                <c:pt idx="13">
                  <c:v>-36.53922281759327</c:v>
                </c:pt>
                <c:pt idx="14">
                  <c:v>-39.728780114358074</c:v>
                </c:pt>
                <c:pt idx="15">
                  <c:v>-43.179174345747299</c:v>
                </c:pt>
                <c:pt idx="16">
                  <c:v>-46.993450337477725</c:v>
                </c:pt>
                <c:pt idx="17">
                  <c:v>-50.762260140826129</c:v>
                </c:pt>
                <c:pt idx="18">
                  <c:v>-54.246570540245102</c:v>
                </c:pt>
                <c:pt idx="19">
                  <c:v>-56.706650024142505</c:v>
                </c:pt>
                <c:pt idx="20">
                  <c:v>-57.466424550203556</c:v>
                </c:pt>
                <c:pt idx="21">
                  <c:v>-56.435398441444931</c:v>
                </c:pt>
                <c:pt idx="22">
                  <c:v>-53.185635188882088</c:v>
                </c:pt>
                <c:pt idx="23">
                  <c:v>-49.553710785565784</c:v>
                </c:pt>
                <c:pt idx="24">
                  <c:v>-44.968983640353201</c:v>
                </c:pt>
                <c:pt idx="25">
                  <c:v>-40.095599523012027</c:v>
                </c:pt>
                <c:pt idx="26">
                  <c:v>-34.410987160577747</c:v>
                </c:pt>
                <c:pt idx="27">
                  <c:v>-27.583962154505059</c:v>
                </c:pt>
                <c:pt idx="28">
                  <c:v>-18.797833759881314</c:v>
                </c:pt>
                <c:pt idx="29">
                  <c:v>-9.4923746203251085</c:v>
                </c:pt>
                <c:pt idx="30">
                  <c:v>0.42609501518268189</c:v>
                </c:pt>
                <c:pt idx="31">
                  <c:v>9.4255211361323177</c:v>
                </c:pt>
                <c:pt idx="32">
                  <c:v>17.200528419059026</c:v>
                </c:pt>
                <c:pt idx="33">
                  <c:v>23.284538735170827</c:v>
                </c:pt>
                <c:pt idx="34">
                  <c:v>27.202316197702487</c:v>
                </c:pt>
                <c:pt idx="35">
                  <c:v>29.895895433271619</c:v>
                </c:pt>
                <c:pt idx="36">
                  <c:v>31.424532935241984</c:v>
                </c:pt>
                <c:pt idx="37">
                  <c:v>32.471671888912283</c:v>
                </c:pt>
                <c:pt idx="38">
                  <c:v>32.785672664557069</c:v>
                </c:pt>
                <c:pt idx="39">
                  <c:v>31.924326618318901</c:v>
                </c:pt>
                <c:pt idx="40">
                  <c:v>29.291184069993506</c:v>
                </c:pt>
                <c:pt idx="41">
                  <c:v>26.184567522869656</c:v>
                </c:pt>
                <c:pt idx="42">
                  <c:v>22.04464804203451</c:v>
                </c:pt>
                <c:pt idx="43">
                  <c:v>17.542214887331681</c:v>
                </c:pt>
                <c:pt idx="44">
                  <c:v>12.184416661647901</c:v>
                </c:pt>
                <c:pt idx="45">
                  <c:v>6.4787043490115366</c:v>
                </c:pt>
                <c:pt idx="46">
                  <c:v>0.90056619271376803</c:v>
                </c:pt>
                <c:pt idx="47">
                  <c:v>-4.3850288147944525</c:v>
                </c:pt>
                <c:pt idx="48">
                  <c:v>-10.073644193905636</c:v>
                </c:pt>
                <c:pt idx="49">
                  <c:v>-16.168905557434186</c:v>
                </c:pt>
                <c:pt idx="50">
                  <c:v>-22.280190502740936</c:v>
                </c:pt>
                <c:pt idx="51">
                  <c:v>-27.994156515759187</c:v>
                </c:pt>
                <c:pt idx="52">
                  <c:v>-33.18648552417784</c:v>
                </c:pt>
                <c:pt idx="53">
                  <c:v>-38.189536570339101</c:v>
                </c:pt>
                <c:pt idx="54">
                  <c:v>-42.577039327410773</c:v>
                </c:pt>
                <c:pt idx="55">
                  <c:v>-45.861921477251258</c:v>
                </c:pt>
                <c:pt idx="56">
                  <c:v>-47.314773485598153</c:v>
                </c:pt>
                <c:pt idx="57">
                  <c:v>-47.220017285877361</c:v>
                </c:pt>
                <c:pt idx="58">
                  <c:v>-46.065848040525964</c:v>
                </c:pt>
                <c:pt idx="59">
                  <c:v>-44.252228508720464</c:v>
                </c:pt>
                <c:pt idx="60">
                  <c:v>-40.639345080314342</c:v>
                </c:pt>
                <c:pt idx="61">
                  <c:v>-36.035609363911249</c:v>
                </c:pt>
                <c:pt idx="62">
                  <c:v>-31.120484329077556</c:v>
                </c:pt>
                <c:pt idx="63">
                  <c:v>-26.418802922007103</c:v>
                </c:pt>
                <c:pt idx="64">
                  <c:v>-22.495826160355762</c:v>
                </c:pt>
                <c:pt idx="65">
                  <c:v>-18.55592985351052</c:v>
                </c:pt>
                <c:pt idx="66">
                  <c:v>-15.379676298071502</c:v>
                </c:pt>
                <c:pt idx="67">
                  <c:v>-14.040080759950627</c:v>
                </c:pt>
                <c:pt idx="68">
                  <c:v>-13.947682887054214</c:v>
                </c:pt>
                <c:pt idx="69">
                  <c:v>-15.261762407255446</c:v>
                </c:pt>
                <c:pt idx="70">
                  <c:v>-17.349233584579167</c:v>
                </c:pt>
                <c:pt idx="71">
                  <c:v>-19.926114208460547</c:v>
                </c:pt>
                <c:pt idx="72">
                  <c:v>-23.469045539922433</c:v>
                </c:pt>
                <c:pt idx="73">
                  <c:v>-27.167864245516853</c:v>
                </c:pt>
                <c:pt idx="74">
                  <c:v>-30.51278638405114</c:v>
                </c:pt>
                <c:pt idx="75">
                  <c:v>-33.179303180111447</c:v>
                </c:pt>
                <c:pt idx="76">
                  <c:v>-34.517446618060603</c:v>
                </c:pt>
                <c:pt idx="77">
                  <c:v>-35.837218225316576</c:v>
                </c:pt>
                <c:pt idx="78">
                  <c:v>-35.705743340621041</c:v>
                </c:pt>
                <c:pt idx="79">
                  <c:v>-32.915051767393948</c:v>
                </c:pt>
                <c:pt idx="80">
                  <c:v>-29.052606652786324</c:v>
                </c:pt>
                <c:pt idx="81">
                  <c:v>-23.866334816884148</c:v>
                </c:pt>
                <c:pt idx="82">
                  <c:v>-18.292768764741595</c:v>
                </c:pt>
                <c:pt idx="83">
                  <c:v>-12.641386494687197</c:v>
                </c:pt>
                <c:pt idx="84">
                  <c:v>-7.1866217260370604</c:v>
                </c:pt>
                <c:pt idx="85">
                  <c:v>-2.0194273144726367</c:v>
                </c:pt>
                <c:pt idx="86">
                  <c:v>2.3759388254239298</c:v>
                </c:pt>
                <c:pt idx="87">
                  <c:v>6.0935465379905054</c:v>
                </c:pt>
                <c:pt idx="88">
                  <c:v>8.9840437079387243</c:v>
                </c:pt>
                <c:pt idx="89">
                  <c:v>11.828206690954516</c:v>
                </c:pt>
                <c:pt idx="90">
                  <c:v>13.8422060162099</c:v>
                </c:pt>
                <c:pt idx="91">
                  <c:v>14.584951523883035</c:v>
                </c:pt>
                <c:pt idx="92">
                  <c:v>14.773471778471844</c:v>
                </c:pt>
                <c:pt idx="93">
                  <c:v>14.357147389673628</c:v>
                </c:pt>
                <c:pt idx="94">
                  <c:v>13.83620881343586</c:v>
                </c:pt>
                <c:pt idx="95">
                  <c:v>13.630225507036755</c:v>
                </c:pt>
                <c:pt idx="96">
                  <c:v>13.934615847095358</c:v>
                </c:pt>
                <c:pt idx="97">
                  <c:v>14.03795561483679</c:v>
                </c:pt>
                <c:pt idx="98">
                  <c:v>14.447779808146322</c:v>
                </c:pt>
                <c:pt idx="99">
                  <c:v>14.963062196239207</c:v>
                </c:pt>
                <c:pt idx="100">
                  <c:v>15.660971424523666</c:v>
                </c:pt>
                <c:pt idx="101">
                  <c:v>16.350026438203543</c:v>
                </c:pt>
                <c:pt idx="102">
                  <c:v>16.904525919045113</c:v>
                </c:pt>
                <c:pt idx="103">
                  <c:v>17.395014900792944</c:v>
                </c:pt>
                <c:pt idx="104">
                  <c:v>17.594576761711608</c:v>
                </c:pt>
                <c:pt idx="105">
                  <c:v>17.207475505666991</c:v>
                </c:pt>
                <c:pt idx="106">
                  <c:v>16.565957634454662</c:v>
                </c:pt>
                <c:pt idx="107">
                  <c:v>15.716355793311436</c:v>
                </c:pt>
                <c:pt idx="108">
                  <c:v>14.549672797099731</c:v>
                </c:pt>
                <c:pt idx="109">
                  <c:v>14.055133150017355</c:v>
                </c:pt>
                <c:pt idx="110">
                  <c:v>13.743927670697985</c:v>
                </c:pt>
                <c:pt idx="111">
                  <c:v>13.686953053479385</c:v>
                </c:pt>
                <c:pt idx="112">
                  <c:v>13.432518299683011</c:v>
                </c:pt>
                <c:pt idx="113">
                  <c:v>13.107294967146515</c:v>
                </c:pt>
                <c:pt idx="114">
                  <c:v>12.877015302274515</c:v>
                </c:pt>
                <c:pt idx="115">
                  <c:v>12.53283837671006</c:v>
                </c:pt>
                <c:pt idx="116">
                  <c:v>12.247961988401926</c:v>
                </c:pt>
                <c:pt idx="117">
                  <c:v>12.232405221784461</c:v>
                </c:pt>
                <c:pt idx="118">
                  <c:v>12.054326290394783</c:v>
                </c:pt>
                <c:pt idx="119">
                  <c:v>11.297877272874757</c:v>
                </c:pt>
                <c:pt idx="120">
                  <c:v>10.250272286853146</c:v>
                </c:pt>
                <c:pt idx="121">
                  <c:v>8.4400761658613987</c:v>
                </c:pt>
                <c:pt idx="122">
                  <c:v>6.3694870171295861</c:v>
                </c:pt>
                <c:pt idx="123">
                  <c:v>3.9837433910538493</c:v>
                </c:pt>
                <c:pt idx="124">
                  <c:v>2.0817554928477193</c:v>
                </c:pt>
                <c:pt idx="125">
                  <c:v>0.3295735733422589</c:v>
                </c:pt>
                <c:pt idx="126">
                  <c:v>-1.3616638217249033</c:v>
                </c:pt>
                <c:pt idx="127">
                  <c:v>-3.0151864660718957</c:v>
                </c:pt>
                <c:pt idx="128">
                  <c:v>-4.4961498132701081</c:v>
                </c:pt>
                <c:pt idx="129">
                  <c:v>-5.6292451730352013</c:v>
                </c:pt>
                <c:pt idx="130">
                  <c:v>-6.2430884163646851</c:v>
                </c:pt>
                <c:pt idx="131">
                  <c:v>-6.1409099986429965</c:v>
                </c:pt>
                <c:pt idx="132">
                  <c:v>-5.8977575627992564</c:v>
                </c:pt>
                <c:pt idx="133">
                  <c:v>-5.2142668767484679</c:v>
                </c:pt>
                <c:pt idx="134">
                  <c:v>-4.7626666822670813</c:v>
                </c:pt>
                <c:pt idx="135">
                  <c:v>-4.2322176267755935</c:v>
                </c:pt>
                <c:pt idx="136">
                  <c:v>-4.4126585516800674</c:v>
                </c:pt>
                <c:pt idx="137">
                  <c:v>-4.9565101340474484</c:v>
                </c:pt>
                <c:pt idx="138">
                  <c:v>-5.6308558955669241</c:v>
                </c:pt>
                <c:pt idx="139">
                  <c:v>-6.3969945948058466</c:v>
                </c:pt>
                <c:pt idx="140">
                  <c:v>-7.5638469936959609</c:v>
                </c:pt>
                <c:pt idx="141">
                  <c:v>-9.3262191041681604</c:v>
                </c:pt>
                <c:pt idx="142">
                  <c:v>-11.296215990555254</c:v>
                </c:pt>
                <c:pt idx="143">
                  <c:v>-13.369902660719163</c:v>
                </c:pt>
                <c:pt idx="144">
                  <c:v>-14.984735863842843</c:v>
                </c:pt>
                <c:pt idx="145">
                  <c:v>-16.838318820837685</c:v>
                </c:pt>
                <c:pt idx="146">
                  <c:v>-18.143004009015215</c:v>
                </c:pt>
                <c:pt idx="147">
                  <c:v>-19.272538116103533</c:v>
                </c:pt>
                <c:pt idx="148">
                  <c:v>-19.613704778272677</c:v>
                </c:pt>
                <c:pt idx="149">
                  <c:v>-19.587938613384324</c:v>
                </c:pt>
                <c:pt idx="150">
                  <c:v>-19.400158773171142</c:v>
                </c:pt>
                <c:pt idx="151">
                  <c:v>-18.857126672046263</c:v>
                </c:pt>
                <c:pt idx="152">
                  <c:v>-17.54203489895292</c:v>
                </c:pt>
                <c:pt idx="153">
                  <c:v>-15.306808299489433</c:v>
                </c:pt>
                <c:pt idx="154">
                  <c:v>-13.201723910547173</c:v>
                </c:pt>
                <c:pt idx="155">
                  <c:v>-11.443401697181002</c:v>
                </c:pt>
                <c:pt idx="156">
                  <c:v>-10.029870050711907</c:v>
                </c:pt>
                <c:pt idx="157">
                  <c:v>-8.3973533871864561</c:v>
                </c:pt>
                <c:pt idx="158">
                  <c:v>-6.7248272556063284</c:v>
                </c:pt>
                <c:pt idx="159">
                  <c:v>-4.9808221970571935</c:v>
                </c:pt>
                <c:pt idx="160">
                  <c:v>-3.5071390162804619</c:v>
                </c:pt>
                <c:pt idx="161">
                  <c:v>-2.308743914178649</c:v>
                </c:pt>
                <c:pt idx="162">
                  <c:v>-1.1976524863999884</c:v>
                </c:pt>
                <c:pt idx="163">
                  <c:v>-0.38128056477825112</c:v>
                </c:pt>
                <c:pt idx="164">
                  <c:v>1.3392099765496823E-4</c:v>
                </c:pt>
                <c:pt idx="165">
                  <c:v>-0.44215341487614523</c:v>
                </c:pt>
                <c:pt idx="166">
                  <c:v>-0.93419087201732509</c:v>
                </c:pt>
                <c:pt idx="167">
                  <c:v>-1.3567845458843522</c:v>
                </c:pt>
                <c:pt idx="168">
                  <c:v>-2.2929119290648146</c:v>
                </c:pt>
                <c:pt idx="169">
                  <c:v>-3.9205027207686953</c:v>
                </c:pt>
                <c:pt idx="170">
                  <c:v>-6.5028618795728335</c:v>
                </c:pt>
                <c:pt idx="171">
                  <c:v>-9.5408235244607908</c:v>
                </c:pt>
                <c:pt idx="172">
                  <c:v>-13.35956871602292</c:v>
                </c:pt>
                <c:pt idx="173">
                  <c:v>-17.216993630368563</c:v>
                </c:pt>
                <c:pt idx="174">
                  <c:v>-21.455033805562778</c:v>
                </c:pt>
                <c:pt idx="175">
                  <c:v>-25.754744341822345</c:v>
                </c:pt>
                <c:pt idx="176">
                  <c:v>-30.374312186978557</c:v>
                </c:pt>
                <c:pt idx="177">
                  <c:v>-35.043513815988604</c:v>
                </c:pt>
                <c:pt idx="178">
                  <c:v>-39.756387241065852</c:v>
                </c:pt>
                <c:pt idx="179">
                  <c:v>-44.578131716187329</c:v>
                </c:pt>
                <c:pt idx="180">
                  <c:v>-49.243285035323083</c:v>
                </c:pt>
                <c:pt idx="181">
                  <c:v>-53.549580406833172</c:v>
                </c:pt>
                <c:pt idx="182">
                  <c:v>-59.331180674138238</c:v>
                </c:pt>
                <c:pt idx="183">
                  <c:v>-65.910243047278698</c:v>
                </c:pt>
                <c:pt idx="184">
                  <c:v>-72.329812999251942</c:v>
                </c:pt>
                <c:pt idx="185">
                  <c:v>-79.267733320018351</c:v>
                </c:pt>
                <c:pt idx="186">
                  <c:v>-85.527810850824494</c:v>
                </c:pt>
                <c:pt idx="187">
                  <c:v>-91.508776644588465</c:v>
                </c:pt>
                <c:pt idx="188">
                  <c:v>-96.811899648392341</c:v>
                </c:pt>
                <c:pt idx="189">
                  <c:v>-101.79603780986224</c:v>
                </c:pt>
                <c:pt idx="190">
                  <c:v>-105.9428407602054</c:v>
                </c:pt>
                <c:pt idx="191">
                  <c:v>-108.77383123592006</c:v>
                </c:pt>
                <c:pt idx="192">
                  <c:v>-110.22689916137995</c:v>
                </c:pt>
                <c:pt idx="193">
                  <c:v>-110.10184961823313</c:v>
                </c:pt>
                <c:pt idx="194">
                  <c:v>-105.09469781331507</c:v>
                </c:pt>
                <c:pt idx="195">
                  <c:v>-97.137025442437675</c:v>
                </c:pt>
                <c:pt idx="196">
                  <c:v>-87.126935377815698</c:v>
                </c:pt>
                <c:pt idx="197">
                  <c:v>-74.725038406400358</c:v>
                </c:pt>
                <c:pt idx="198">
                  <c:v>-61.951141894057514</c:v>
                </c:pt>
                <c:pt idx="199">
                  <c:v>-49.346539283435277</c:v>
                </c:pt>
                <c:pt idx="200">
                  <c:v>-37.027219025155432</c:v>
                </c:pt>
                <c:pt idx="201">
                  <c:v>-23.57575145038129</c:v>
                </c:pt>
                <c:pt idx="202">
                  <c:v>-10.313332501124933</c:v>
                </c:pt>
                <c:pt idx="203">
                  <c:v>1.7143763663383425</c:v>
                </c:pt>
                <c:pt idx="204">
                  <c:v>12.963194381791482</c:v>
                </c:pt>
                <c:pt idx="205">
                  <c:v>22.719693206421312</c:v>
                </c:pt>
                <c:pt idx="206">
                  <c:v>29.752630474643297</c:v>
                </c:pt>
                <c:pt idx="207">
                  <c:v>34.449189117740048</c:v>
                </c:pt>
                <c:pt idx="208">
                  <c:v>37.538018819735726</c:v>
                </c:pt>
                <c:pt idx="209">
                  <c:v>38.557963498140793</c:v>
                </c:pt>
                <c:pt idx="210">
                  <c:v>38.363729943781664</c:v>
                </c:pt>
                <c:pt idx="211">
                  <c:v>38.641880419091535</c:v>
                </c:pt>
                <c:pt idx="212">
                  <c:v>39.013494472093157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B-4441-8FCC-B7679CC0B5BC}"/>
            </c:ext>
          </c:extLst>
        </c:ser>
        <c:ser>
          <c:idx val="0"/>
          <c:order val="1"/>
          <c:tx>
            <c:strRef>
              <c:f>'Données '!$D$36</c:f>
              <c:strCache>
                <c:ptCount val="1"/>
                <c:pt idx="0">
                  <c:v>Variation N-(N-1) Produit</c:v>
                </c:pt>
              </c:strCache>
            </c:strRef>
          </c:tx>
          <c:spPr>
            <a:solidFill>
              <a:schemeClr val="accent5"/>
            </a:solidFill>
            <a:ln w="38100">
              <a:solidFill>
                <a:schemeClr val="accent5"/>
              </a:solidFill>
            </a:ln>
            <a:effectLst/>
          </c:spPr>
          <c:invertIfNegative val="0"/>
          <c:cat>
            <c:numRef>
              <c:f>'Données '!$AC$1:$IG$1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'!$AC$36:$IG$36</c:f>
              <c:numCache>
                <c:formatCode>0</c:formatCode>
                <c:ptCount val="213"/>
                <c:pt idx="0">
                  <c:v>5.8568196079177142</c:v>
                </c:pt>
                <c:pt idx="1">
                  <c:v>4.9620277233746037</c:v>
                </c:pt>
                <c:pt idx="2">
                  <c:v>4.1485805556081914</c:v>
                </c:pt>
                <c:pt idx="3">
                  <c:v>4.2299252723850032</c:v>
                </c:pt>
                <c:pt idx="4">
                  <c:v>3.7418569717252694</c:v>
                </c:pt>
                <c:pt idx="5">
                  <c:v>3.4164781046188182</c:v>
                </c:pt>
                <c:pt idx="6">
                  <c:v>5.4500960240346785</c:v>
                </c:pt>
                <c:pt idx="7">
                  <c:v>6.0195090414711103</c:v>
                </c:pt>
                <c:pt idx="8">
                  <c:v>7.4023692266738408</c:v>
                </c:pt>
                <c:pt idx="9">
                  <c:v>8.8665741286532693</c:v>
                </c:pt>
                <c:pt idx="10">
                  <c:v>12.445741666825029</c:v>
                </c:pt>
                <c:pt idx="11">
                  <c:v>15.862219771443733</c:v>
                </c:pt>
                <c:pt idx="12">
                  <c:v>20.417523910935302</c:v>
                </c:pt>
                <c:pt idx="13">
                  <c:v>24.322070316213853</c:v>
                </c:pt>
                <c:pt idx="14">
                  <c:v>28.633340305375555</c:v>
                </c:pt>
                <c:pt idx="15">
                  <c:v>34.002091612633421</c:v>
                </c:pt>
                <c:pt idx="16">
                  <c:v>39.045464052784723</c:v>
                </c:pt>
                <c:pt idx="17">
                  <c:v>43.600768192276291</c:v>
                </c:pt>
                <c:pt idx="18">
                  <c:v>47.342625164001333</c:v>
                </c:pt>
                <c:pt idx="19">
                  <c:v>51.409861002833168</c:v>
                </c:pt>
                <c:pt idx="20">
                  <c:v>54.907683824228457</c:v>
                </c:pt>
                <c:pt idx="21">
                  <c:v>58.730885512730197</c:v>
                </c:pt>
                <c:pt idx="22">
                  <c:v>57.917438344964012</c:v>
                </c:pt>
                <c:pt idx="23">
                  <c:v>58.486851362400444</c:v>
                </c:pt>
                <c:pt idx="24">
                  <c:v>56.615922876537752</c:v>
                </c:pt>
                <c:pt idx="25">
                  <c:v>54.338270806792025</c:v>
                </c:pt>
                <c:pt idx="26">
                  <c:v>51.735239869939733</c:v>
                </c:pt>
                <c:pt idx="27">
                  <c:v>46.8545568633416</c:v>
                </c:pt>
                <c:pt idx="28">
                  <c:v>43.11269989161633</c:v>
                </c:pt>
                <c:pt idx="29">
                  <c:v>39.452187636667873</c:v>
                </c:pt>
                <c:pt idx="30">
                  <c:v>35.059572930729701</c:v>
                </c:pt>
                <c:pt idx="31">
                  <c:v>30.829647658344584</c:v>
                </c:pt>
                <c:pt idx="32">
                  <c:v>26.192998802076431</c:v>
                </c:pt>
                <c:pt idx="33">
                  <c:v>21.149626361925129</c:v>
                </c:pt>
                <c:pt idx="34">
                  <c:v>18.546595425072724</c:v>
                </c:pt>
                <c:pt idx="35">
                  <c:v>15.780875054667149</c:v>
                </c:pt>
                <c:pt idx="36">
                  <c:v>14.560704303017587</c:v>
                </c:pt>
                <c:pt idx="37">
                  <c:v>14.31667015268772</c:v>
                </c:pt>
                <c:pt idx="38">
                  <c:v>13.340533551368139</c:v>
                </c:pt>
                <c:pt idx="39">
                  <c:v>11.144226198398997</c:v>
                </c:pt>
                <c:pt idx="40">
                  <c:v>8.3785058279934219</c:v>
                </c:pt>
                <c:pt idx="41">
                  <c:v>5.206061873704698</c:v>
                </c:pt>
                <c:pt idx="42">
                  <c:v>1.7082390523092954</c:v>
                </c:pt>
                <c:pt idx="43">
                  <c:v>-1.4642049019794285</c:v>
                </c:pt>
                <c:pt idx="44">
                  <c:v>-3.9045464052785519</c:v>
                </c:pt>
                <c:pt idx="45">
                  <c:v>-5.8568196079178279</c:v>
                </c:pt>
                <c:pt idx="46">
                  <c:v>-8.1344716776634414</c:v>
                </c:pt>
                <c:pt idx="47">
                  <c:v>-10.330779030632584</c:v>
                </c:pt>
                <c:pt idx="48">
                  <c:v>-14.153980719134438</c:v>
                </c:pt>
                <c:pt idx="49">
                  <c:v>-18.790629575402704</c:v>
                </c:pt>
                <c:pt idx="50">
                  <c:v>-22.53248654712786</c:v>
                </c:pt>
                <c:pt idx="51">
                  <c:v>-22.695175980681142</c:v>
                </c:pt>
                <c:pt idx="52">
                  <c:v>-23.020554847787707</c:v>
                </c:pt>
                <c:pt idx="53">
                  <c:v>-22.451141830351276</c:v>
                </c:pt>
                <c:pt idx="54">
                  <c:v>-20.336179194158603</c:v>
                </c:pt>
                <c:pt idx="55">
                  <c:v>-19.034663725732571</c:v>
                </c:pt>
                <c:pt idx="56">
                  <c:v>-18.709284858626006</c:v>
                </c:pt>
                <c:pt idx="57">
                  <c:v>-19.360042592839136</c:v>
                </c:pt>
                <c:pt idx="58">
                  <c:v>-19.929455610275568</c:v>
                </c:pt>
                <c:pt idx="59">
                  <c:v>-21.800384096138032</c:v>
                </c:pt>
                <c:pt idx="60">
                  <c:v>-20.824247494818451</c:v>
                </c:pt>
                <c:pt idx="61">
                  <c:v>-17.977182407636178</c:v>
                </c:pt>
                <c:pt idx="62">
                  <c:v>-16.1062539217736</c:v>
                </c:pt>
                <c:pt idx="63">
                  <c:v>-13.991291285581042</c:v>
                </c:pt>
                <c:pt idx="64">
                  <c:v>-11.957673366165182</c:v>
                </c:pt>
                <c:pt idx="65">
                  <c:v>-11.306915631952165</c:v>
                </c:pt>
                <c:pt idx="66">
                  <c:v>-11.957673366165523</c:v>
                </c:pt>
                <c:pt idx="67">
                  <c:v>-12.201707516495162</c:v>
                </c:pt>
                <c:pt idx="68">
                  <c:v>-11.388260348728863</c:v>
                </c:pt>
                <c:pt idx="69">
                  <c:v>-9.5173318628662855</c:v>
                </c:pt>
                <c:pt idx="70">
                  <c:v>-6.3448879085775616</c:v>
                </c:pt>
                <c:pt idx="71">
                  <c:v>-2.5216862200757078</c:v>
                </c:pt>
                <c:pt idx="72">
                  <c:v>2.5216862200757078</c:v>
                </c:pt>
                <c:pt idx="73">
                  <c:v>5.5314407408110355</c:v>
                </c:pt>
                <c:pt idx="74">
                  <c:v>9.8427107299726231</c:v>
                </c:pt>
                <c:pt idx="75">
                  <c:v>11.876328649388597</c:v>
                </c:pt>
                <c:pt idx="76">
                  <c:v>15.130117320454019</c:v>
                </c:pt>
                <c:pt idx="77">
                  <c:v>19.604076743169003</c:v>
                </c:pt>
                <c:pt idx="78">
                  <c:v>25.379551634310246</c:v>
                </c:pt>
                <c:pt idx="79">
                  <c:v>31.968473693217561</c:v>
                </c:pt>
                <c:pt idx="80">
                  <c:v>38.313361601795123</c:v>
                </c:pt>
                <c:pt idx="81">
                  <c:v>43.519423475499821</c:v>
                </c:pt>
                <c:pt idx="82">
                  <c:v>47.912038181438106</c:v>
                </c:pt>
                <c:pt idx="83">
                  <c:v>53.199444771919275</c:v>
                </c:pt>
                <c:pt idx="84">
                  <c:v>54.199984788271877</c:v>
                </c:pt>
                <c:pt idx="85">
                  <c:v>54.819018082941966</c:v>
                </c:pt>
                <c:pt idx="86">
                  <c:v>54.487131638493338</c:v>
                </c:pt>
                <c:pt idx="87">
                  <c:v>53.606168355802311</c:v>
                </c:pt>
                <c:pt idx="88">
                  <c:v>51.765337415146973</c:v>
                </c:pt>
                <c:pt idx="89">
                  <c:v>49.309540415660308</c:v>
                </c:pt>
                <c:pt idx="90">
                  <c:v>46.333950675971096</c:v>
                </c:pt>
                <c:pt idx="91">
                  <c:v>43.414488790857718</c:v>
                </c:pt>
                <c:pt idx="92">
                  <c:v>38.982015173698869</c:v>
                </c:pt>
                <c:pt idx="93">
                  <c:v>36.223615827803201</c:v>
                </c:pt>
                <c:pt idx="94">
                  <c:v>32.206000266205024</c:v>
                </c:pt>
                <c:pt idx="95">
                  <c:v>26.005092506322057</c:v>
                </c:pt>
                <c:pt idx="96">
                  <c:v>23.406128805308754</c:v>
                </c:pt>
                <c:pt idx="97">
                  <c:v>21.767032762259646</c:v>
                </c:pt>
                <c:pt idx="98">
                  <c:v>19.889596699055005</c:v>
                </c:pt>
                <c:pt idx="99">
                  <c:v>19.02327546538379</c:v>
                </c:pt>
                <c:pt idx="100">
                  <c:v>17.782768534540196</c:v>
                </c:pt>
                <c:pt idx="101">
                  <c:v>17.471218269285714</c:v>
                </c:pt>
                <c:pt idx="102">
                  <c:v>15.327784982221488</c:v>
                </c:pt>
                <c:pt idx="103">
                  <c:v>12.86954764123152</c:v>
                </c:pt>
                <c:pt idx="104">
                  <c:v>12.945198227833885</c:v>
                </c:pt>
                <c:pt idx="105">
                  <c:v>13.473125439714181</c:v>
                </c:pt>
                <c:pt idx="106">
                  <c:v>13.322637713677409</c:v>
                </c:pt>
                <c:pt idx="107">
                  <c:v>14.387440056283594</c:v>
                </c:pt>
                <c:pt idx="108">
                  <c:v>12.749970907569718</c:v>
                </c:pt>
                <c:pt idx="109">
                  <c:v>11.180831320948414</c:v>
                </c:pt>
                <c:pt idx="110">
                  <c:v>11.289833241429164</c:v>
                </c:pt>
                <c:pt idx="111">
                  <c:v>11.631481051891001</c:v>
                </c:pt>
                <c:pt idx="112">
                  <c:v>12.263529501245443</c:v>
                </c:pt>
                <c:pt idx="113">
                  <c:v>11.772207411914678</c:v>
                </c:pt>
                <c:pt idx="114">
                  <c:v>12.58484113251302</c:v>
                </c:pt>
                <c:pt idx="115">
                  <c:v>13.726920956057029</c:v>
                </c:pt>
                <c:pt idx="116">
                  <c:v>12.206588199501425</c:v>
                </c:pt>
                <c:pt idx="117">
                  <c:v>9.5108242855238814</c:v>
                </c:pt>
                <c:pt idx="118">
                  <c:v>9.6857154265936742</c:v>
                </c:pt>
                <c:pt idx="119">
                  <c:v>10.251874655359188</c:v>
                </c:pt>
                <c:pt idx="120">
                  <c:v>12.560437717480113</c:v>
                </c:pt>
                <c:pt idx="121">
                  <c:v>13.862766633074216</c:v>
                </c:pt>
                <c:pt idx="122">
                  <c:v>13.613851799737517</c:v>
                </c:pt>
                <c:pt idx="123">
                  <c:v>13.023289155939324</c:v>
                </c:pt>
                <c:pt idx="124">
                  <c:v>12.296880835123943</c:v>
                </c:pt>
                <c:pt idx="125">
                  <c:v>11.898291722918316</c:v>
                </c:pt>
                <c:pt idx="126">
                  <c:v>11.299594607442373</c:v>
                </c:pt>
                <c:pt idx="127">
                  <c:v>9.5555638797513893</c:v>
                </c:pt>
                <c:pt idx="128">
                  <c:v>10.845691087828982</c:v>
                </c:pt>
                <c:pt idx="129">
                  <c:v>10.367384153182115</c:v>
                </c:pt>
                <c:pt idx="130">
                  <c:v>10.185985434770259</c:v>
                </c:pt>
                <c:pt idx="131">
                  <c:v>10.044445627578966</c:v>
                </c:pt>
                <c:pt idx="132">
                  <c:v>6.6068178965983861</c:v>
                </c:pt>
                <c:pt idx="133">
                  <c:v>5.5477096841665343</c:v>
                </c:pt>
                <c:pt idx="134">
                  <c:v>5.0002597402598212</c:v>
                </c:pt>
                <c:pt idx="135">
                  <c:v>4.3633306078986607</c:v>
                </c:pt>
                <c:pt idx="136">
                  <c:v>4.3316061683557336</c:v>
                </c:pt>
                <c:pt idx="137">
                  <c:v>3.9289498203113453</c:v>
                </c:pt>
                <c:pt idx="138">
                  <c:v>4.3006951759806498</c:v>
                </c:pt>
                <c:pt idx="139">
                  <c:v>4.4690787397080385</c:v>
                </c:pt>
                <c:pt idx="140">
                  <c:v>2.588388887832366</c:v>
                </c:pt>
                <c:pt idx="141">
                  <c:v>3.3416409651841832</c:v>
                </c:pt>
                <c:pt idx="142">
                  <c:v>2.6005905953489901</c:v>
                </c:pt>
                <c:pt idx="143">
                  <c:v>0.37825293301136753</c:v>
                </c:pt>
                <c:pt idx="144">
                  <c:v>2.5477165294441875</c:v>
                </c:pt>
                <c:pt idx="145">
                  <c:v>2.3134437451275289</c:v>
                </c:pt>
                <c:pt idx="146">
                  <c:v>1.779008955904942</c:v>
                </c:pt>
                <c:pt idx="147">
                  <c:v>2.7722279477476377</c:v>
                </c:pt>
                <c:pt idx="148">
                  <c:v>4.2234176950431674</c:v>
                </c:pt>
                <c:pt idx="149">
                  <c:v>5.4932087239262728</c:v>
                </c:pt>
                <c:pt idx="150">
                  <c:v>6.1496605883136226</c:v>
                </c:pt>
                <c:pt idx="151">
                  <c:v>8.0100142609953764</c:v>
                </c:pt>
                <c:pt idx="152">
                  <c:v>10.070475936947446</c:v>
                </c:pt>
                <c:pt idx="153">
                  <c:v>10.554477001768419</c:v>
                </c:pt>
                <c:pt idx="154">
                  <c:v>11.574539750147551</c:v>
                </c:pt>
                <c:pt idx="155">
                  <c:v>14.494815082428431</c:v>
                </c:pt>
                <c:pt idx="156">
                  <c:v>14.489934399421827</c:v>
                </c:pt>
                <c:pt idx="157">
                  <c:v>15.514877830807563</c:v>
                </c:pt>
                <c:pt idx="158">
                  <c:v>17.882822536175468</c:v>
                </c:pt>
                <c:pt idx="159">
                  <c:v>18.37251773117066</c:v>
                </c:pt>
                <c:pt idx="160">
                  <c:v>16.662651784525792</c:v>
                </c:pt>
                <c:pt idx="161">
                  <c:v>17.327238120590891</c:v>
                </c:pt>
                <c:pt idx="162">
                  <c:v>19.193285923446979</c:v>
                </c:pt>
                <c:pt idx="163">
                  <c:v>19.495888269855868</c:v>
                </c:pt>
                <c:pt idx="164">
                  <c:v>20.017307904394215</c:v>
                </c:pt>
                <c:pt idx="165">
                  <c:v>23.175923256831084</c:v>
                </c:pt>
                <c:pt idx="166">
                  <c:v>23.658297427316597</c:v>
                </c:pt>
                <c:pt idx="167">
                  <c:v>24.259434884295956</c:v>
                </c:pt>
                <c:pt idx="168">
                  <c:v>26.548475214390464</c:v>
                </c:pt>
                <c:pt idx="169">
                  <c:v>28.272983210055031</c:v>
                </c:pt>
                <c:pt idx="170">
                  <c:v>27.957365708961561</c:v>
                </c:pt>
                <c:pt idx="171">
                  <c:v>29.036810100587559</c:v>
                </c:pt>
                <c:pt idx="172">
                  <c:v>31.656923427962738</c:v>
                </c:pt>
                <c:pt idx="173">
                  <c:v>31.684580631666904</c:v>
                </c:pt>
                <c:pt idx="174">
                  <c:v>30.771079462265334</c:v>
                </c:pt>
                <c:pt idx="175">
                  <c:v>31.672378924150735</c:v>
                </c:pt>
                <c:pt idx="176">
                  <c:v>31.772432925785893</c:v>
                </c:pt>
                <c:pt idx="177">
                  <c:v>29.806331121294306</c:v>
                </c:pt>
                <c:pt idx="178">
                  <c:v>30.399334106596029</c:v>
                </c:pt>
                <c:pt idx="179">
                  <c:v>30.24477914472061</c:v>
                </c:pt>
                <c:pt idx="180">
                  <c:v>28.176182997090791</c:v>
                </c:pt>
                <c:pt idx="181">
                  <c:v>27.528679051548693</c:v>
                </c:pt>
                <c:pt idx="182">
                  <c:v>28.245326006350979</c:v>
                </c:pt>
                <c:pt idx="183">
                  <c:v>28.658557167576419</c:v>
                </c:pt>
                <c:pt idx="184">
                  <c:v>27.339959308626931</c:v>
                </c:pt>
                <c:pt idx="185">
                  <c:v>28.129816508528165</c:v>
                </c:pt>
                <c:pt idx="186">
                  <c:v>32.671292046167537</c:v>
                </c:pt>
                <c:pt idx="187">
                  <c:v>36.380611131181922</c:v>
                </c:pt>
                <c:pt idx="188">
                  <c:v>41.999090718944217</c:v>
                </c:pt>
                <c:pt idx="189">
                  <c:v>46.238777357342656</c:v>
                </c:pt>
                <c:pt idx="190">
                  <c:v>51.102377973417447</c:v>
                </c:pt>
                <c:pt idx="191">
                  <c:v>57.39764560476101</c:v>
                </c:pt>
                <c:pt idx="192">
                  <c:v>64.914710882089935</c:v>
                </c:pt>
                <c:pt idx="193">
                  <c:v>71.990887794489481</c:v>
                </c:pt>
                <c:pt idx="194">
                  <c:v>78.645699073985952</c:v>
                </c:pt>
                <c:pt idx="195">
                  <c:v>83.744385921545472</c:v>
                </c:pt>
                <c:pt idx="196">
                  <c:v>91.117471050179688</c:v>
                </c:pt>
                <c:pt idx="197">
                  <c:v>96.298316061683636</c:v>
                </c:pt>
                <c:pt idx="198">
                  <c:v>93.709927173851042</c:v>
                </c:pt>
                <c:pt idx="199">
                  <c:v>90.750606377517215</c:v>
                </c:pt>
                <c:pt idx="200">
                  <c:v>85.692591888345987</c:v>
                </c:pt>
                <c:pt idx="201">
                  <c:v>81.962936624137342</c:v>
                </c:pt>
                <c:pt idx="202">
                  <c:v>77.60855393508416</c:v>
                </c:pt>
                <c:pt idx="203">
                  <c:v>71.185575098401159</c:v>
                </c:pt>
                <c:pt idx="204">
                  <c:v>66.272354205092256</c:v>
                </c:pt>
                <c:pt idx="205">
                  <c:v>59.406860109144191</c:v>
                </c:pt>
                <c:pt idx="206">
                  <c:v>50.214093666216741</c:v>
                </c:pt>
                <c:pt idx="207">
                  <c:v>42.383851229297647</c:v>
                </c:pt>
                <c:pt idx="208">
                  <c:v>34.056592572873683</c:v>
                </c:pt>
                <c:pt idx="209">
                  <c:v>27.474991538476161</c:v>
                </c:pt>
                <c:pt idx="210">
                  <c:v>23.877114715445714</c:v>
                </c:pt>
                <c:pt idx="211">
                  <c:v>20.514324123899542</c:v>
                </c:pt>
                <c:pt idx="212">
                  <c:v>19.220129679983302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B-4441-8FCC-B7679CC0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08304304"/>
        <c:axId val="1308306480"/>
      </c:barChart>
      <c:lineChart>
        <c:grouping val="standard"/>
        <c:varyColors val="0"/>
        <c:ser>
          <c:idx val="2"/>
          <c:order val="2"/>
          <c:tx>
            <c:strRef>
              <c:f>'Données '!$D$39</c:f>
              <c:strCache>
                <c:ptCount val="1"/>
                <c:pt idx="0">
                  <c:v>Variation N-(N-1) de MILC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'Données '!$AC$1:$IG$1</c:f>
              <c:numCache>
                <c:formatCode>[$-40C]mmm\-yy;@</c:formatCode>
                <c:ptCount val="213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  <c:pt idx="174">
                  <c:v>44378</c:v>
                </c:pt>
                <c:pt idx="175">
                  <c:v>44409</c:v>
                </c:pt>
                <c:pt idx="176">
                  <c:v>44440</c:v>
                </c:pt>
                <c:pt idx="177">
                  <c:v>44470</c:v>
                </c:pt>
                <c:pt idx="178">
                  <c:v>44501</c:v>
                </c:pt>
                <c:pt idx="179">
                  <c:v>44531</c:v>
                </c:pt>
                <c:pt idx="180">
                  <c:v>44562</c:v>
                </c:pt>
                <c:pt idx="181">
                  <c:v>44593</c:v>
                </c:pt>
                <c:pt idx="182">
                  <c:v>44621</c:v>
                </c:pt>
                <c:pt idx="183">
                  <c:v>44652</c:v>
                </c:pt>
                <c:pt idx="184">
                  <c:v>44682</c:v>
                </c:pt>
                <c:pt idx="185">
                  <c:v>44713</c:v>
                </c:pt>
                <c:pt idx="186">
                  <c:v>44743</c:v>
                </c:pt>
                <c:pt idx="187">
                  <c:v>44774</c:v>
                </c:pt>
                <c:pt idx="188">
                  <c:v>44805</c:v>
                </c:pt>
                <c:pt idx="189">
                  <c:v>44835</c:v>
                </c:pt>
                <c:pt idx="190">
                  <c:v>44866</c:v>
                </c:pt>
                <c:pt idx="191">
                  <c:v>44896</c:v>
                </c:pt>
                <c:pt idx="192">
                  <c:v>44927</c:v>
                </c:pt>
                <c:pt idx="193">
                  <c:v>44958</c:v>
                </c:pt>
                <c:pt idx="194">
                  <c:v>44986</c:v>
                </c:pt>
                <c:pt idx="195">
                  <c:v>45017</c:v>
                </c:pt>
                <c:pt idx="196">
                  <c:v>45047</c:v>
                </c:pt>
                <c:pt idx="197">
                  <c:v>45078</c:v>
                </c:pt>
                <c:pt idx="198">
                  <c:v>45108</c:v>
                </c:pt>
                <c:pt idx="199">
                  <c:v>45139</c:v>
                </c:pt>
                <c:pt idx="200">
                  <c:v>45170</c:v>
                </c:pt>
                <c:pt idx="201">
                  <c:v>45200</c:v>
                </c:pt>
                <c:pt idx="202">
                  <c:v>45231</c:v>
                </c:pt>
                <c:pt idx="203">
                  <c:v>45261</c:v>
                </c:pt>
                <c:pt idx="204">
                  <c:v>45292</c:v>
                </c:pt>
                <c:pt idx="205">
                  <c:v>45323</c:v>
                </c:pt>
                <c:pt idx="206">
                  <c:v>45352</c:v>
                </c:pt>
                <c:pt idx="207">
                  <c:v>45383</c:v>
                </c:pt>
                <c:pt idx="208">
                  <c:v>45413</c:v>
                </c:pt>
                <c:pt idx="209">
                  <c:v>45444</c:v>
                </c:pt>
                <c:pt idx="210">
                  <c:v>45474</c:v>
                </c:pt>
                <c:pt idx="211">
                  <c:v>45505</c:v>
                </c:pt>
                <c:pt idx="212">
                  <c:v>45536</c:v>
                </c:pt>
              </c:numCache>
            </c:numRef>
          </c:cat>
          <c:val>
            <c:numRef>
              <c:f>'Données '!$AC$39:$IG$39</c:f>
              <c:numCache>
                <c:formatCode>0</c:formatCode>
                <c:ptCount val="213"/>
                <c:pt idx="0">
                  <c:v>-2.3064912081419493</c:v>
                </c:pt>
                <c:pt idx="1">
                  <c:v>-3.8027120834267407</c:v>
                </c:pt>
                <c:pt idx="2">
                  <c:v>-5.5271147320110003</c:v>
                </c:pt>
                <c:pt idx="3">
                  <c:v>-6.3825945832019215</c:v>
                </c:pt>
                <c:pt idx="4">
                  <c:v>-7.9621038266198525</c:v>
                </c:pt>
                <c:pt idx="5">
                  <c:v>-9.7698238253133241</c:v>
                </c:pt>
                <c:pt idx="6">
                  <c:v>-9.6083720981451961</c:v>
                </c:pt>
                <c:pt idx="7">
                  <c:v>-11.258640800023727</c:v>
                </c:pt>
                <c:pt idx="8">
                  <c:v>-12.842641141850606</c:v>
                </c:pt>
                <c:pt idx="9">
                  <c:v>-14.585943189771001</c:v>
                </c:pt>
                <c:pt idx="10">
                  <c:v>-14.671919044540687</c:v>
                </c:pt>
                <c:pt idx="11">
                  <c:v>-14.325947176775514</c:v>
                </c:pt>
                <c:pt idx="12">
                  <c:v>-13.031720389187058</c:v>
                </c:pt>
                <c:pt idx="13">
                  <c:v>-12.217152501379303</c:v>
                </c:pt>
                <c:pt idx="14">
                  <c:v>-11.095439808982633</c:v>
                </c:pt>
                <c:pt idx="15">
                  <c:v>-9.1770827331137639</c:v>
                </c:pt>
                <c:pt idx="16">
                  <c:v>-7.9479862846930018</c:v>
                </c:pt>
                <c:pt idx="17">
                  <c:v>-7.1614919485497239</c:v>
                </c:pt>
                <c:pt idx="18">
                  <c:v>-6.9039453762435414</c:v>
                </c:pt>
                <c:pt idx="19">
                  <c:v>-5.2967890213091096</c:v>
                </c:pt>
                <c:pt idx="20">
                  <c:v>-2.5587407259749853</c:v>
                </c:pt>
                <c:pt idx="21">
                  <c:v>2.295487071285379</c:v>
                </c:pt>
                <c:pt idx="22">
                  <c:v>4.7318031560819236</c:v>
                </c:pt>
                <c:pt idx="23">
                  <c:v>8.9331405768347736</c:v>
                </c:pt>
                <c:pt idx="24">
                  <c:v>11.646939236184664</c:v>
                </c:pt>
                <c:pt idx="25">
                  <c:v>14.242671283779998</c:v>
                </c:pt>
                <c:pt idx="26">
                  <c:v>17.324252709361986</c:v>
                </c:pt>
                <c:pt idx="27">
                  <c:v>19.270594708836313</c:v>
                </c:pt>
                <c:pt idx="28">
                  <c:v>24.31486613173513</c:v>
                </c:pt>
                <c:pt idx="29">
                  <c:v>29.95981301634265</c:v>
                </c:pt>
                <c:pt idx="30">
                  <c:v>35.485667945912155</c:v>
                </c:pt>
                <c:pt idx="31">
                  <c:v>40.255168794476788</c:v>
                </c:pt>
                <c:pt idx="32">
                  <c:v>43.393527221135344</c:v>
                </c:pt>
                <c:pt idx="33">
                  <c:v>44.434165097095843</c:v>
                </c:pt>
                <c:pt idx="34">
                  <c:v>45.748911622775324</c:v>
                </c:pt>
                <c:pt idx="35">
                  <c:v>45.676770487938768</c:v>
                </c:pt>
                <c:pt idx="36">
                  <c:v>45.985237238259572</c:v>
                </c:pt>
                <c:pt idx="37">
                  <c:v>46.788342041600004</c:v>
                </c:pt>
                <c:pt idx="38">
                  <c:v>46.126206215925095</c:v>
                </c:pt>
                <c:pt idx="39">
                  <c:v>43.068552816718011</c:v>
                </c:pt>
                <c:pt idx="40">
                  <c:v>37.669689897986814</c:v>
                </c:pt>
                <c:pt idx="41">
                  <c:v>31.390629396574354</c:v>
                </c:pt>
                <c:pt idx="42">
                  <c:v>23.752887094343919</c:v>
                </c:pt>
                <c:pt idx="43">
                  <c:v>16.078009985352367</c:v>
                </c:pt>
                <c:pt idx="44">
                  <c:v>8.2798702563694633</c:v>
                </c:pt>
                <c:pt idx="45">
                  <c:v>0.6218847410939361</c:v>
                </c:pt>
                <c:pt idx="46">
                  <c:v>-7.233905484949787</c:v>
                </c:pt>
                <c:pt idx="47">
                  <c:v>-14.71580784542715</c:v>
                </c:pt>
                <c:pt idx="48">
                  <c:v>-24.227624913040188</c:v>
                </c:pt>
                <c:pt idx="49">
                  <c:v>-34.959535132836891</c:v>
                </c:pt>
                <c:pt idx="50">
                  <c:v>-44.812677049868682</c:v>
                </c:pt>
                <c:pt idx="51">
                  <c:v>-50.689332496440329</c:v>
                </c:pt>
                <c:pt idx="52">
                  <c:v>-56.207040371965434</c:v>
                </c:pt>
                <c:pt idx="53">
                  <c:v>-60.640678400690376</c:v>
                </c:pt>
                <c:pt idx="54">
                  <c:v>-62.91321852156949</c:v>
                </c:pt>
                <c:pt idx="55">
                  <c:v>-64.896585202983829</c:v>
                </c:pt>
                <c:pt idx="56">
                  <c:v>-66.024058344224045</c:v>
                </c:pt>
                <c:pt idx="57">
                  <c:v>-66.580059878716497</c:v>
                </c:pt>
                <c:pt idx="58">
                  <c:v>-65.995303650801532</c:v>
                </c:pt>
                <c:pt idx="59">
                  <c:v>-66.052612604858609</c:v>
                </c:pt>
                <c:pt idx="60">
                  <c:v>-61.463592575132907</c:v>
                </c:pt>
                <c:pt idx="61">
                  <c:v>-54.012791771547541</c:v>
                </c:pt>
                <c:pt idx="62">
                  <c:v>-47.22673825085127</c:v>
                </c:pt>
                <c:pt idx="63">
                  <c:v>-40.410094207588259</c:v>
                </c:pt>
                <c:pt idx="64">
                  <c:v>-34.453499526521171</c:v>
                </c:pt>
                <c:pt idx="65">
                  <c:v>-29.862845485462685</c:v>
                </c:pt>
                <c:pt idx="66">
                  <c:v>-27.337349664236683</c:v>
                </c:pt>
                <c:pt idx="67">
                  <c:v>-26.241788276445789</c:v>
                </c:pt>
                <c:pt idx="68">
                  <c:v>-25.335943235783077</c:v>
                </c:pt>
                <c:pt idx="69">
                  <c:v>-24.779094270121504</c:v>
                </c:pt>
                <c:pt idx="70">
                  <c:v>-23.694121493156615</c:v>
                </c:pt>
                <c:pt idx="71">
                  <c:v>-22.447800428536141</c:v>
                </c:pt>
                <c:pt idx="72">
                  <c:v>-20.947359319846612</c:v>
                </c:pt>
                <c:pt idx="73">
                  <c:v>-21.636423504705704</c:v>
                </c:pt>
                <c:pt idx="74">
                  <c:v>-20.670075654078403</c:v>
                </c:pt>
                <c:pt idx="75">
                  <c:v>-21.30297453072285</c:v>
                </c:pt>
                <c:pt idx="76">
                  <c:v>-19.38732929760647</c:v>
                </c:pt>
                <c:pt idx="77">
                  <c:v>-16.233141482147687</c:v>
                </c:pt>
                <c:pt idx="78">
                  <c:v>-10.326191706311135</c:v>
                </c:pt>
                <c:pt idx="79">
                  <c:v>-0.94657807417661388</c:v>
                </c:pt>
                <c:pt idx="80">
                  <c:v>9.2607549490085717</c:v>
                </c:pt>
                <c:pt idx="81">
                  <c:v>19.653088658615331</c:v>
                </c:pt>
                <c:pt idx="82">
                  <c:v>29.619269416696397</c:v>
                </c:pt>
                <c:pt idx="83">
                  <c:v>40.558058277232078</c:v>
                </c:pt>
                <c:pt idx="84">
                  <c:v>47.013363062234703</c:v>
                </c:pt>
                <c:pt idx="85">
                  <c:v>52.799590768469443</c:v>
                </c:pt>
                <c:pt idx="86">
                  <c:v>56.863070463917268</c:v>
                </c:pt>
                <c:pt idx="87">
                  <c:v>59.69971489379293</c:v>
                </c:pt>
                <c:pt idx="88">
                  <c:v>60.749381123085698</c:v>
                </c:pt>
                <c:pt idx="89">
                  <c:v>61.137747106614825</c:v>
                </c:pt>
                <c:pt idx="90">
                  <c:v>60.176156692180882</c:v>
                </c:pt>
                <c:pt idx="91">
                  <c:v>57.999440314740866</c:v>
                </c:pt>
                <c:pt idx="92">
                  <c:v>53.755486952170713</c:v>
                </c:pt>
                <c:pt idx="93">
                  <c:v>50.580763217476715</c:v>
                </c:pt>
                <c:pt idx="94">
                  <c:v>46.042209079640998</c:v>
                </c:pt>
                <c:pt idx="95">
                  <c:v>39.635318013358926</c:v>
                </c:pt>
                <c:pt idx="96">
                  <c:v>37.340744652404226</c:v>
                </c:pt>
                <c:pt idx="97">
                  <c:v>35.804988377096436</c:v>
                </c:pt>
                <c:pt idx="98">
                  <c:v>34.337376507201327</c:v>
                </c:pt>
                <c:pt idx="99">
                  <c:v>33.986337661622997</c:v>
                </c:pt>
                <c:pt idx="100">
                  <c:v>33.443739959063976</c:v>
                </c:pt>
                <c:pt idx="101">
                  <c:v>33.82124470748937</c:v>
                </c:pt>
                <c:pt idx="102">
                  <c:v>32.232310901266601</c:v>
                </c:pt>
                <c:pt idx="103">
                  <c:v>30.26456254202435</c:v>
                </c:pt>
                <c:pt idx="104">
                  <c:v>30.539774989545379</c:v>
                </c:pt>
                <c:pt idx="105">
                  <c:v>30.680600945381286</c:v>
                </c:pt>
                <c:pt idx="106">
                  <c:v>29.888595348131958</c:v>
                </c:pt>
                <c:pt idx="107">
                  <c:v>30.103795849595031</c:v>
                </c:pt>
                <c:pt idx="108">
                  <c:v>27.299643704669336</c:v>
                </c:pt>
                <c:pt idx="109">
                  <c:v>25.235964470965769</c:v>
                </c:pt>
                <c:pt idx="110">
                  <c:v>25.03376091212715</c:v>
                </c:pt>
                <c:pt idx="111">
                  <c:v>25.318434105370272</c:v>
                </c:pt>
                <c:pt idx="112">
                  <c:v>25.696047800928341</c:v>
                </c:pt>
                <c:pt idx="113">
                  <c:v>24.87950237906108</c:v>
                </c:pt>
                <c:pt idx="114">
                  <c:v>25.461856434787535</c:v>
                </c:pt>
                <c:pt idx="115">
                  <c:v>26.259759332767089</c:v>
                </c:pt>
                <c:pt idx="116">
                  <c:v>24.454550187903692</c:v>
                </c:pt>
                <c:pt idx="117">
                  <c:v>21.743229507308456</c:v>
                </c:pt>
                <c:pt idx="118">
                  <c:v>21.740041716988685</c:v>
                </c:pt>
                <c:pt idx="119">
                  <c:v>21.549751928233945</c:v>
                </c:pt>
                <c:pt idx="120">
                  <c:v>22.810710004333487</c:v>
                </c:pt>
                <c:pt idx="121">
                  <c:v>22.302842798935501</c:v>
                </c:pt>
                <c:pt idx="122">
                  <c:v>19.983338816867104</c:v>
                </c:pt>
                <c:pt idx="123">
                  <c:v>17.007032546993173</c:v>
                </c:pt>
                <c:pt idx="124">
                  <c:v>14.378636327971549</c:v>
                </c:pt>
                <c:pt idx="125">
                  <c:v>12.227865296260575</c:v>
                </c:pt>
                <c:pt idx="126">
                  <c:v>9.9379307857175831</c:v>
                </c:pt>
                <c:pt idx="127">
                  <c:v>6.5403774136796073</c:v>
                </c:pt>
                <c:pt idx="128">
                  <c:v>6.3495412745585327</c:v>
                </c:pt>
                <c:pt idx="129">
                  <c:v>4.7381389801468003</c:v>
                </c:pt>
                <c:pt idx="130">
                  <c:v>3.9428970184053469</c:v>
                </c:pt>
                <c:pt idx="131">
                  <c:v>3.9035356289357424</c:v>
                </c:pt>
                <c:pt idx="132">
                  <c:v>0.70906033379912969</c:v>
                </c:pt>
                <c:pt idx="133">
                  <c:v>0.33344280741795274</c:v>
                </c:pt>
                <c:pt idx="134">
                  <c:v>0.23759305799273989</c:v>
                </c:pt>
                <c:pt idx="135">
                  <c:v>0.13111298112306713</c:v>
                </c:pt>
                <c:pt idx="136">
                  <c:v>-8.1052383324220045E-2</c:v>
                </c:pt>
                <c:pt idx="137">
                  <c:v>-1.0275603137359894</c:v>
                </c:pt>
                <c:pt idx="138">
                  <c:v>-1.3301607195862744</c:v>
                </c:pt>
                <c:pt idx="139">
                  <c:v>-1.9279158550978082</c:v>
                </c:pt>
                <c:pt idx="140">
                  <c:v>-4.9754581058634813</c:v>
                </c:pt>
                <c:pt idx="141">
                  <c:v>-5.9845781389838635</c:v>
                </c:pt>
                <c:pt idx="142">
                  <c:v>-8.6956253952061502</c:v>
                </c:pt>
                <c:pt idx="143">
                  <c:v>-12.991649727707681</c:v>
                </c:pt>
                <c:pt idx="144">
                  <c:v>-12.437019334398656</c:v>
                </c:pt>
                <c:pt idx="145">
                  <c:v>-14.524875075710156</c:v>
                </c:pt>
                <c:pt idx="146">
                  <c:v>-16.363995053110273</c:v>
                </c:pt>
                <c:pt idx="147">
                  <c:v>-16.500310168355668</c:v>
                </c:pt>
                <c:pt idx="148">
                  <c:v>-15.390287083229623</c:v>
                </c:pt>
                <c:pt idx="149">
                  <c:v>-14.094729889458051</c:v>
                </c:pt>
                <c:pt idx="150">
                  <c:v>-13.25049818485752</c:v>
                </c:pt>
                <c:pt idx="151">
                  <c:v>-10.847112411050887</c:v>
                </c:pt>
                <c:pt idx="152">
                  <c:v>-7.4715589620053606</c:v>
                </c:pt>
                <c:pt idx="153">
                  <c:v>-4.7523312977210139</c:v>
                </c:pt>
                <c:pt idx="154">
                  <c:v>-1.6271841603997359</c:v>
                </c:pt>
                <c:pt idx="155">
                  <c:v>3.0514133852475425</c:v>
                </c:pt>
                <c:pt idx="156">
                  <c:v>4.4600643487099205</c:v>
                </c:pt>
                <c:pt idx="157">
                  <c:v>7.1175244436212211</c:v>
                </c:pt>
                <c:pt idx="158">
                  <c:v>11.157995280569253</c:v>
                </c:pt>
                <c:pt idx="159">
                  <c:v>13.39169553411358</c:v>
                </c:pt>
                <c:pt idx="160">
                  <c:v>13.155512768245444</c:v>
                </c:pt>
                <c:pt idx="161">
                  <c:v>15.018494206412356</c:v>
                </c:pt>
                <c:pt idx="162">
                  <c:v>17.995633437046877</c:v>
                </c:pt>
                <c:pt idx="163">
                  <c:v>19.114607705077731</c:v>
                </c:pt>
                <c:pt idx="164">
                  <c:v>20.017441825391984</c:v>
                </c:pt>
                <c:pt idx="165">
                  <c:v>22.733769841954825</c:v>
                </c:pt>
                <c:pt idx="166">
                  <c:v>22.724106555299045</c:v>
                </c:pt>
                <c:pt idx="167">
                  <c:v>22.90265033841149</c:v>
                </c:pt>
                <c:pt idx="168">
                  <c:v>24.255563285325422</c:v>
                </c:pt>
                <c:pt idx="169">
                  <c:v>24.352480489286222</c:v>
                </c:pt>
                <c:pt idx="170">
                  <c:v>21.454503829388614</c:v>
                </c:pt>
                <c:pt idx="171">
                  <c:v>19.495986576126768</c:v>
                </c:pt>
                <c:pt idx="172">
                  <c:v>18.297354711939818</c:v>
                </c:pt>
                <c:pt idx="173">
                  <c:v>14.467587001298341</c:v>
                </c:pt>
                <c:pt idx="174">
                  <c:v>9.3160456567026699</c:v>
                </c:pt>
                <c:pt idx="175">
                  <c:v>5.9176345823282759</c:v>
                </c:pt>
                <c:pt idx="176">
                  <c:v>1.3981207388069947</c:v>
                </c:pt>
                <c:pt idx="177">
                  <c:v>-5.2371826946941837</c:v>
                </c:pt>
                <c:pt idx="178">
                  <c:v>-9.3570531344697088</c:v>
                </c:pt>
                <c:pt idx="179">
                  <c:v>-14.333352571466833</c:v>
                </c:pt>
                <c:pt idx="180">
                  <c:v>-21.067102038232292</c:v>
                </c:pt>
                <c:pt idx="181">
                  <c:v>-26.020901355284479</c:v>
                </c:pt>
                <c:pt idx="182">
                  <c:v>-31.085854667787373</c:v>
                </c:pt>
                <c:pt idx="183">
                  <c:v>-37.251685879702734</c:v>
                </c:pt>
                <c:pt idx="184">
                  <c:v>-44.989853690625011</c:v>
                </c:pt>
                <c:pt idx="185">
                  <c:v>-51.08541681149029</c:v>
                </c:pt>
                <c:pt idx="186">
                  <c:v>-52.804018804656835</c:v>
                </c:pt>
                <c:pt idx="187">
                  <c:v>-55.07566551340642</c:v>
                </c:pt>
                <c:pt idx="188">
                  <c:v>-54.760308929447888</c:v>
                </c:pt>
                <c:pt idx="189">
                  <c:v>-55.50476045251969</c:v>
                </c:pt>
                <c:pt idx="190">
                  <c:v>-54.78796278678783</c:v>
                </c:pt>
                <c:pt idx="191">
                  <c:v>-51.323685631158583</c:v>
                </c:pt>
                <c:pt idx="192">
                  <c:v>-45.259688279289776</c:v>
                </c:pt>
                <c:pt idx="193">
                  <c:v>-38.058461823743642</c:v>
                </c:pt>
                <c:pt idx="194">
                  <c:v>-26.396498739329104</c:v>
                </c:pt>
                <c:pt idx="195">
                  <c:v>-13.340139520891967</c:v>
                </c:pt>
                <c:pt idx="196">
                  <c:v>4.0430356723641125</c:v>
                </c:pt>
                <c:pt idx="197">
                  <c:v>21.520777655283155</c:v>
                </c:pt>
                <c:pt idx="198">
                  <c:v>31.706285279793406</c:v>
                </c:pt>
                <c:pt idx="199">
                  <c:v>41.351567094081815</c:v>
                </c:pt>
                <c:pt idx="200">
                  <c:v>48.612872863190546</c:v>
                </c:pt>
                <c:pt idx="201">
                  <c:v>58.334685173756043</c:v>
                </c:pt>
                <c:pt idx="202">
                  <c:v>67.242721433959105</c:v>
                </c:pt>
                <c:pt idx="203">
                  <c:v>72.847451464739038</c:v>
                </c:pt>
                <c:pt idx="204">
                  <c:v>79.183048586883729</c:v>
                </c:pt>
                <c:pt idx="205">
                  <c:v>82.074053315565493</c:v>
                </c:pt>
                <c:pt idx="206">
                  <c:v>79.914224140860142</c:v>
                </c:pt>
                <c:pt idx="207">
                  <c:v>76.780540347037913</c:v>
                </c:pt>
                <c:pt idx="208">
                  <c:v>71.542111392609513</c:v>
                </c:pt>
                <c:pt idx="209">
                  <c:v>66.032955036616954</c:v>
                </c:pt>
                <c:pt idx="210">
                  <c:v>62.240844659227378</c:v>
                </c:pt>
                <c:pt idx="211">
                  <c:v>59.156204542990963</c:v>
                </c:pt>
                <c:pt idx="212">
                  <c:v>58.233624152076345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B-4441-8FCC-B7679CC0B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298320"/>
        <c:axId val="1308317360"/>
      </c:lineChart>
      <c:dateAx>
        <c:axId val="1308304304"/>
        <c:scaling>
          <c:orientation val="minMax"/>
          <c:max val="45597"/>
          <c:min val="40179"/>
        </c:scaling>
        <c:delete val="0"/>
        <c:axPos val="b"/>
        <c:numFmt formatCode="[$-40C]mmmm\-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6480"/>
        <c:crosses val="autoZero"/>
        <c:auto val="1"/>
        <c:lblOffset val="100"/>
        <c:baseTimeUnit val="months"/>
        <c:majorUnit val="6"/>
        <c:majorTimeUnit val="months"/>
      </c:dateAx>
      <c:valAx>
        <c:axId val="13083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200"/>
                  <a:t>€ /1 000 litres</a:t>
                </a:r>
              </a:p>
            </c:rich>
          </c:tx>
          <c:layout>
            <c:manualLayout>
              <c:xMode val="edge"/>
              <c:yMode val="edge"/>
              <c:x val="0"/>
              <c:y val="6.403432576330929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8304304"/>
        <c:crosses val="autoZero"/>
        <c:crossBetween val="between"/>
      </c:valAx>
      <c:valAx>
        <c:axId val="1308317360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308298320"/>
        <c:crosses val="max"/>
        <c:crossBetween val="between"/>
      </c:valAx>
      <c:dateAx>
        <c:axId val="1308298320"/>
        <c:scaling>
          <c:orientation val="minMax"/>
        </c:scaling>
        <c:delete val="1"/>
        <c:axPos val="b"/>
        <c:numFmt formatCode="[$-40C]mmm\-yy;@" sourceLinked="1"/>
        <c:majorTickMark val="out"/>
        <c:minorTickMark val="none"/>
        <c:tickLblPos val="nextTo"/>
        <c:crossAx val="13083173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58205299756461"/>
          <c:y val="0.35810290054883115"/>
          <c:w val="0.1545788150186046"/>
          <c:h val="0.374953856107797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tabSelected="1" zoomScale="6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8471" cy="6043706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0.85681</cdr:x>
      <cdr:y>0</cdr:y>
    </cdr:from>
    <cdr:to>
      <cdr:x>1</cdr:x>
      <cdr:y>0.23555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CBEB6137-C116-1A94-A067-38523648A2D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955313" y="0"/>
          <a:ext cx="1329491" cy="1424207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0.79585</cdr:x>
      <cdr:y>0.04134</cdr:y>
    </cdr:from>
    <cdr:to>
      <cdr:x>0.93904</cdr:x>
      <cdr:y>0.22059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DE1108CE-CB93-83E0-AB27-55104119952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082649" y="374863"/>
          <a:ext cx="1993999" cy="1625387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0.83419</cdr:x>
      <cdr:y>0.01942</cdr:y>
    </cdr:from>
    <cdr:to>
      <cdr:x>0.97734</cdr:x>
      <cdr:y>0.2551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69A44C5C-EF3D-8A29-E4C6-9A01FC01B52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747000" y="117475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7195" cy="604024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0.79615</cdr:x>
      <cdr:y>0</cdr:y>
    </cdr:from>
    <cdr:to>
      <cdr:x>0.93933</cdr:x>
      <cdr:y>0.23554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F6D5D3A3-D6E2-E59F-97CC-18976006A79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391785" y="0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234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0.81894</cdr:x>
      <cdr:y>0.01952</cdr:y>
    </cdr:from>
    <cdr:to>
      <cdr:x>0.96213</cdr:x>
      <cdr:y>0.25507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7018FAA-28EA-AA63-60EE-59E0A16216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03452" y="118149"/>
          <a:ext cx="1329438" cy="1425453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4157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/geb/Caprin/Ipampa/IPAMPA-idele-Lait%20de%20ch&#232;vre_base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it de chèvre"/>
      <sheetName val="Trimestriel"/>
      <sheetName val="Feuil1"/>
    </sheetNames>
    <sheetDataSet>
      <sheetData sheetId="0">
        <row r="3">
          <cell r="D3">
            <v>76.340985834537364</v>
          </cell>
          <cell r="E3">
            <v>76.337259422826463</v>
          </cell>
          <cell r="F3">
            <v>76.81586122851354</v>
          </cell>
          <cell r="G3">
            <v>76.986760564300141</v>
          </cell>
          <cell r="H3">
            <v>76.724356404850198</v>
          </cell>
          <cell r="I3">
            <v>77.035116308928238</v>
          </cell>
          <cell r="J3">
            <v>77.293801105649038</v>
          </cell>
          <cell r="K3">
            <v>77.520838403301653</v>
          </cell>
          <cell r="L3">
            <v>77.869672386981435</v>
          </cell>
          <cell r="M3">
            <v>77.658180938639333</v>
          </cell>
          <cell r="N3">
            <v>77.52333001005691</v>
          </cell>
          <cell r="O3">
            <v>77.633373532496194</v>
          </cell>
          <cell r="P3">
            <v>77.968279582134315</v>
          </cell>
          <cell r="Q3">
            <v>78.126533585650591</v>
          </cell>
          <cell r="R3">
            <v>78.243828100494227</v>
          </cell>
          <cell r="S3">
            <v>78.561203911565102</v>
          </cell>
          <cell r="T3">
            <v>78.514838073923585</v>
          </cell>
          <cell r="U3">
            <v>78.418659461518899</v>
          </cell>
          <cell r="V3">
            <v>78.50438193456641</v>
          </cell>
          <cell r="W3">
            <v>78.669855251037689</v>
          </cell>
          <cell r="X3">
            <v>78.747892403744942</v>
          </cell>
          <cell r="Y3">
            <v>79.168132804676503</v>
          </cell>
          <cell r="Z3">
            <v>79.538651307019151</v>
          </cell>
          <cell r="AA3">
            <v>80.468183730144631</v>
          </cell>
          <cell r="AB3">
            <v>80.877894964343014</v>
          </cell>
          <cell r="AC3">
            <v>81.42416529008301</v>
          </cell>
          <cell r="AD3">
            <v>81.956431381283238</v>
          </cell>
          <cell r="AE3">
            <v>82.485162204085754</v>
          </cell>
          <cell r="AF3">
            <v>83.042605777711202</v>
          </cell>
          <cell r="AG3">
            <v>83.51984918500078</v>
          </cell>
          <cell r="AH3">
            <v>84.410273496241288</v>
          </cell>
          <cell r="AI3">
            <v>85.385736538032035</v>
          </cell>
          <cell r="AJ3">
            <v>87.066868552544378</v>
          </cell>
          <cell r="AK3">
            <v>88.722371481158206</v>
          </cell>
          <cell r="AL3">
            <v>90.745991550394109</v>
          </cell>
          <cell r="AM3">
            <v>91.003688956148963</v>
          </cell>
          <cell r="AN3">
            <v>91.966149376647692</v>
          </cell>
          <cell r="AO3">
            <v>92.471327648977322</v>
          </cell>
          <cell r="AP3">
            <v>93.668304529383292</v>
          </cell>
          <cell r="AQ3">
            <v>95.06255796063634</v>
          </cell>
          <cell r="AR3">
            <v>97.136410447570313</v>
          </cell>
          <cell r="AS3">
            <v>98.073048667369562</v>
          </cell>
          <cell r="AT3">
            <v>99.054662784450557</v>
          </cell>
          <cell r="AU3">
            <v>98.271389318609295</v>
          </cell>
          <cell r="AV3">
            <v>97.291325903526868</v>
          </cell>
          <cell r="AW3">
            <v>95.690841877957823</v>
          </cell>
          <cell r="AX3">
            <v>93.803068028798563</v>
          </cell>
          <cell r="AY3">
            <v>92.430487005371319</v>
          </cell>
          <cell r="AZ3">
            <v>91.556109107198324</v>
          </cell>
          <cell r="BA3">
            <v>91.296256294992702</v>
          </cell>
          <cell r="BB3">
            <v>91.123419090864786</v>
          </cell>
          <cell r="BC3">
            <v>90.51807430469097</v>
          </cell>
          <cell r="BD3">
            <v>89.194990295249582</v>
          </cell>
          <cell r="BE3">
            <v>89.288564587180872</v>
          </cell>
          <cell r="BF3">
            <v>88.823965061170753</v>
          </cell>
          <cell r="BG3">
            <v>88.586875930539946</v>
          </cell>
          <cell r="BH3">
            <v>88.016405852033557</v>
          </cell>
          <cell r="BI3">
            <v>87.400881130270832</v>
          </cell>
          <cell r="BJ3">
            <v>87.034530389956529</v>
          </cell>
          <cell r="BK3">
            <v>87.101906420650721</v>
          </cell>
          <cell r="BL3">
            <v>87.312312999609574</v>
          </cell>
          <cell r="BM3">
            <v>87.495006352688264</v>
          </cell>
          <cell r="BN3">
            <v>87.791033473097201</v>
          </cell>
          <cell r="BO3">
            <v>88.133808770548384</v>
          </cell>
          <cell r="BP3">
            <v>87.857376214861873</v>
          </cell>
          <cell r="BQ3">
            <v>88.295338610398318</v>
          </cell>
          <cell r="BR3">
            <v>88.976003898142636</v>
          </cell>
          <cell r="BS3">
            <v>90.194267503866669</v>
          </cell>
          <cell r="BT3">
            <v>92.178608860005099</v>
          </cell>
          <cell r="BU3">
            <v>93.420596719268744</v>
          </cell>
          <cell r="BV3">
            <v>94.255718696664388</v>
          </cell>
          <cell r="BW3">
            <v>95.029366389662954</v>
          </cell>
          <cell r="BX3">
            <v>97.335314868968581</v>
          </cell>
          <cell r="BY3">
            <v>98.980404688536083</v>
          </cell>
          <cell r="BZ3">
            <v>99.785482574093905</v>
          </cell>
          <cell r="CA3">
            <v>100.07991949179893</v>
          </cell>
          <cell r="CB3">
            <v>99.541895651353229</v>
          </cell>
          <cell r="CC3">
            <v>99.849545319264081</v>
          </cell>
          <cell r="CD3">
            <v>100.13170729790055</v>
          </cell>
          <cell r="CE3">
            <v>100.03999949689286</v>
          </cell>
          <cell r="CF3">
            <v>99.984501010610757</v>
          </cell>
          <cell r="CG3">
            <v>99.202667913561385</v>
          </cell>
          <cell r="CH3">
            <v>98.582301135818014</v>
          </cell>
          <cell r="CI3">
            <v>98.408348083569834</v>
          </cell>
          <cell r="CJ3">
            <v>98.297363491847605</v>
          </cell>
          <cell r="CK3">
            <v>98.919835679436474</v>
          </cell>
          <cell r="CL3">
            <v>99.453013571098751</v>
          </cell>
          <cell r="CM3">
            <v>100.23441936993297</v>
          </cell>
          <cell r="CN3">
            <v>101.3877613563475</v>
          </cell>
          <cell r="CO3">
            <v>101.52266481905444</v>
          </cell>
          <cell r="CP3">
            <v>103.32150603034508</v>
          </cell>
          <cell r="CQ3">
            <v>106.52608460934965</v>
          </cell>
          <cell r="CR3">
            <v>107.55866334679543</v>
          </cell>
          <cell r="CS3">
            <v>108.28039293412596</v>
          </cell>
          <cell r="CT3">
            <v>108.14416977114129</v>
          </cell>
          <cell r="CU3">
            <v>108.25003340947593</v>
          </cell>
          <cell r="CV3">
            <v>108.14492856883169</v>
          </cell>
          <cell r="CW3">
            <v>108.13574182452756</v>
          </cell>
          <cell r="CX3">
            <v>107.50946264724153</v>
          </cell>
          <cell r="CY3">
            <v>107.07642647016311</v>
          </cell>
          <cell r="CZ3">
            <v>106.58963213834228</v>
          </cell>
          <cell r="DA3">
            <v>106.50571364990363</v>
          </cell>
          <cell r="DB3">
            <v>106.18157151594683</v>
          </cell>
          <cell r="DC3">
            <v>106.01323760250645</v>
          </cell>
          <cell r="DD3">
            <v>105.44598266850912</v>
          </cell>
          <cell r="DE3">
            <v>104.35117556093105</v>
          </cell>
          <cell r="DF3">
            <v>103.72777909769091</v>
          </cell>
          <cell r="DG3">
            <v>103.91829976361623</v>
          </cell>
          <cell r="DH3">
            <v>104.31218274768896</v>
          </cell>
          <cell r="DI3">
            <v>104.39255091972746</v>
          </cell>
          <cell r="DJ3">
            <v>104.54252614121147</v>
          </cell>
          <cell r="DK3">
            <v>104.59483641044281</v>
          </cell>
          <cell r="DL3">
            <v>104.54226274002511</v>
          </cell>
          <cell r="DM3">
            <v>104.35572640993669</v>
          </cell>
          <cell r="DN3">
            <v>103.99061498929592</v>
          </cell>
          <cell r="DO3">
            <v>103.63761742503047</v>
          </cell>
          <cell r="DP3">
            <v>102.8605014566064</v>
          </cell>
          <cell r="DQ3">
            <v>101.4660815028176</v>
          </cell>
          <cell r="DR3">
            <v>100.61787953504314</v>
          </cell>
          <cell r="DS3">
            <v>100.10316321971767</v>
          </cell>
          <cell r="DT3">
            <v>99.716039298417328</v>
          </cell>
          <cell r="DU3">
            <v>100.39018840793752</v>
          </cell>
          <cell r="DV3">
            <v>100.54776852541107</v>
          </cell>
          <cell r="DW3">
            <v>100.82094071181515</v>
          </cell>
          <cell r="DX3">
            <v>100.74456759412011</v>
          </cell>
          <cell r="DY3">
            <v>100.47761940443347</v>
          </cell>
          <cell r="DZ3">
            <v>100.40899807443601</v>
          </cell>
          <cell r="EA3">
            <v>100.03187238479609</v>
          </cell>
          <cell r="EB3">
            <v>99.774527846485711</v>
          </cell>
          <cell r="EC3">
            <v>99.551820424006934</v>
          </cell>
          <cell r="ED3">
            <v>99.116878668692294</v>
          </cell>
          <cell r="EE3">
            <v>98.418790846120075</v>
          </cell>
          <cell r="EF3">
            <v>98.045885655244163</v>
          </cell>
          <cell r="EG3">
            <v>97.628109649980644</v>
          </cell>
          <cell r="EH3">
            <v>97.333500608223943</v>
          </cell>
          <cell r="EI3">
            <v>97.18993485535465</v>
          </cell>
          <cell r="EJ3">
            <v>97.584983656094821</v>
          </cell>
          <cell r="EK3">
            <v>97.41515825885736</v>
          </cell>
          <cell r="EL3">
            <v>97.404912463413496</v>
          </cell>
          <cell r="EM3">
            <v>97.289307984860542</v>
          </cell>
          <cell r="EN3">
            <v>97.403011729012221</v>
          </cell>
          <cell r="EO3">
            <v>97.676575033850881</v>
          </cell>
          <cell r="EP3">
            <v>98.062491955131065</v>
          </cell>
          <cell r="EQ3">
            <v>98.631559445077741</v>
          </cell>
          <cell r="ER3">
            <v>99.0030793890962</v>
          </cell>
          <cell r="ES3">
            <v>99.405923402893322</v>
          </cell>
          <cell r="ET3">
            <v>99.312179499620783</v>
          </cell>
          <cell r="EU3">
            <v>99.542269420009475</v>
          </cell>
          <cell r="EV3">
            <v>99.195501981961243</v>
          </cell>
          <cell r="EW3">
            <v>98.747092550216394</v>
          </cell>
          <cell r="EX3">
            <v>98.642376093896047</v>
          </cell>
          <cell r="EY3">
            <v>98.693705885071211</v>
          </cell>
          <cell r="EZ3">
            <v>98.745686759586533</v>
          </cell>
          <cell r="FA3">
            <v>98.643083130096102</v>
          </cell>
          <cell r="FB3">
            <v>98.547597184417114</v>
          </cell>
          <cell r="FC3">
            <v>98.588069051980185</v>
          </cell>
          <cell r="FD3">
            <v>99.350457473866996</v>
          </cell>
          <cell r="FE3">
            <v>99.469572480018755</v>
          </cell>
          <cell r="FF3">
            <v>100.15826490180491</v>
          </cell>
          <cell r="FG3">
            <v>100.56426100884117</v>
          </cell>
          <cell r="FH3">
            <v>101.2585582368006</v>
          </cell>
          <cell r="FI3">
            <v>101.44298276722508</v>
          </cell>
          <cell r="FJ3">
            <v>101.57106933036286</v>
          </cell>
          <cell r="FK3">
            <v>102.01954605478393</v>
          </cell>
          <cell r="FL3">
            <v>103.01477645074976</v>
          </cell>
          <cell r="FM3">
            <v>104.02954321547416</v>
          </cell>
          <cell r="FN3">
            <v>103.9733682383788</v>
          </cell>
          <cell r="FO3">
            <v>103.74529391542055</v>
          </cell>
          <cell r="FP3">
            <v>103.74776643637522</v>
          </cell>
          <cell r="FQ3">
            <v>104.18192635059276</v>
          </cell>
          <cell r="FR3">
            <v>104.27644355740134</v>
          </cell>
          <cell r="FS3">
            <v>104.4190746184894</v>
          </cell>
          <cell r="FT3">
            <v>104.1772455233159</v>
          </cell>
          <cell r="FU3">
            <v>104.07425257230464</v>
          </cell>
          <cell r="FV3">
            <v>104.02881896000707</v>
          </cell>
          <cell r="FW3">
            <v>103.98348552187677</v>
          </cell>
          <cell r="FX3">
            <v>103.98567362976593</v>
          </cell>
          <cell r="FY3">
            <v>103.81015298368278</v>
          </cell>
          <cell r="FZ3">
            <v>104.11967993361</v>
          </cell>
          <cell r="GA3">
            <v>104.49272375411883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  <wetp:taskpane dockstate="right" visibility="0" width="525" row="6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8C6103C8-46AF-46B2-8126-3C3A8D8E2C31}">
  <we:reference id="wa104380862" version="1.5.0.0" store="fr-FR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1A4D0AE7-D015-44AD-A587-827DCF11590D}">
  <we:reference id="wa200005502" version="1.0.0.11" store="fr-FR" storeType="OMEX"/>
  <we:alternateReferences>
    <we:reference id="WA200005502" version="1.0.0.11" store="" storeType="OMEX"/>
  </we:alternateReferences>
  <we:properties>
    <we:property name="docId" value="&quot;u_q730ZjD5gaw3cMCzNiq&quot;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8"/>
  <sheetViews>
    <sheetView workbookViewId="0">
      <selection activeCell="A3" sqref="A3"/>
    </sheetView>
  </sheetViews>
  <sheetFormatPr baseColWidth="10" defaultColWidth="11.453125" defaultRowHeight="14.5"/>
  <cols>
    <col min="1" max="1" width="33.81640625" customWidth="1"/>
    <col min="2" max="2" width="20.1796875" customWidth="1"/>
    <col min="3" max="3" width="20" customWidth="1"/>
    <col min="4" max="4" width="21.1796875" customWidth="1"/>
    <col min="5" max="5" width="17.1796875" customWidth="1"/>
    <col min="6" max="6" width="21.1796875" customWidth="1"/>
    <col min="7" max="7" width="16.81640625" customWidth="1"/>
  </cols>
  <sheetData>
    <row r="3" spans="1:7">
      <c r="B3" s="168" t="s">
        <v>57</v>
      </c>
      <c r="C3" s="168"/>
      <c r="D3" s="168"/>
      <c r="E3" s="168"/>
      <c r="F3" s="168" t="s">
        <v>58</v>
      </c>
      <c r="G3" s="168"/>
    </row>
    <row r="4" spans="1:7" ht="35.5" customHeight="1">
      <c r="B4" s="147" t="s">
        <v>59</v>
      </c>
      <c r="C4" s="147" t="s">
        <v>60</v>
      </c>
      <c r="D4" s="147" t="s">
        <v>61</v>
      </c>
      <c r="E4" s="147" t="s">
        <v>62</v>
      </c>
      <c r="F4" s="147" t="s">
        <v>61</v>
      </c>
      <c r="G4" s="147" t="s">
        <v>62</v>
      </c>
    </row>
    <row r="5" spans="1:7">
      <c r="A5" s="148" t="s">
        <v>63</v>
      </c>
      <c r="B5" s="149">
        <v>9</v>
      </c>
      <c r="C5" s="149">
        <v>12</v>
      </c>
      <c r="D5" s="149">
        <v>12</v>
      </c>
      <c r="E5" s="149">
        <v>9</v>
      </c>
      <c r="F5" s="149">
        <v>4</v>
      </c>
      <c r="G5" s="149">
        <v>6</v>
      </c>
    </row>
    <row r="6" spans="1:7">
      <c r="A6" s="148" t="s">
        <v>64</v>
      </c>
      <c r="B6" s="150">
        <v>305.14800000000002</v>
      </c>
      <c r="C6" s="150">
        <v>354.69200000000001</v>
      </c>
      <c r="D6" s="150">
        <v>412.80500000000001</v>
      </c>
      <c r="E6" s="150">
        <v>301.02600000000001</v>
      </c>
      <c r="F6" s="150">
        <v>102.914</v>
      </c>
      <c r="G6" s="150">
        <v>202.64500000000001</v>
      </c>
    </row>
    <row r="7" spans="1:7">
      <c r="A7" s="148" t="s">
        <v>65</v>
      </c>
      <c r="B7" s="151">
        <v>2.7583500000000001</v>
      </c>
      <c r="C7" s="151">
        <v>1.79484</v>
      </c>
      <c r="D7" s="151">
        <v>2.2183099999999998</v>
      </c>
      <c r="E7" s="151">
        <v>1.47349</v>
      </c>
      <c r="F7" s="151">
        <v>1.1907000000000001</v>
      </c>
      <c r="G7" s="151">
        <v>1.81134</v>
      </c>
    </row>
    <row r="8" spans="1:7">
      <c r="A8" s="148" t="s">
        <v>66</v>
      </c>
      <c r="B8" s="151">
        <v>2.3769900000000002</v>
      </c>
      <c r="C8" s="151">
        <v>1.44906</v>
      </c>
      <c r="D8" s="151">
        <v>2.0405199999999999</v>
      </c>
      <c r="E8" s="151">
        <v>1.3892500000000001</v>
      </c>
      <c r="F8" s="151">
        <v>1.1907000000000001</v>
      </c>
      <c r="G8" s="151">
        <v>1.59985</v>
      </c>
    </row>
    <row r="9" spans="1:7">
      <c r="A9" s="148" t="s">
        <v>67</v>
      </c>
      <c r="B9" s="150">
        <v>330.63299999999998</v>
      </c>
      <c r="C9" s="150">
        <v>310.05</v>
      </c>
      <c r="D9" s="150">
        <v>308.90800000000002</v>
      </c>
      <c r="E9" s="150">
        <v>308.08199999999999</v>
      </c>
      <c r="F9" s="150">
        <v>163.76599999999999</v>
      </c>
      <c r="G9" s="150">
        <v>327.23</v>
      </c>
    </row>
    <row r="10" spans="1:7">
      <c r="A10" s="148" t="s">
        <v>68</v>
      </c>
      <c r="B10" s="152">
        <v>263287.21999999997</v>
      </c>
      <c r="C10" s="152">
        <v>259071.96</v>
      </c>
      <c r="D10" s="152">
        <v>263161.58</v>
      </c>
      <c r="E10" s="152">
        <v>242953.07</v>
      </c>
      <c r="F10" s="152">
        <v>110289.14</v>
      </c>
      <c r="G10" s="152">
        <v>211003.93</v>
      </c>
    </row>
    <row r="11" spans="1:7">
      <c r="A11" s="148" t="s">
        <v>69</v>
      </c>
      <c r="B11" s="150">
        <v>166.40299999999999</v>
      </c>
      <c r="C11" s="150">
        <v>104.095</v>
      </c>
      <c r="D11" s="150">
        <v>103.651</v>
      </c>
      <c r="E11" s="150">
        <v>45.308999999999997</v>
      </c>
      <c r="F11" s="150">
        <v>78.971999999999994</v>
      </c>
      <c r="G11" s="150">
        <v>57.963000000000001</v>
      </c>
    </row>
    <row r="12" spans="1:7">
      <c r="A12" s="148" t="s">
        <v>70</v>
      </c>
      <c r="B12" s="150">
        <v>62.137599999999999</v>
      </c>
      <c r="C12" s="150">
        <v>64.909000000000006</v>
      </c>
      <c r="D12" s="150">
        <v>58.494999999999997</v>
      </c>
      <c r="E12" s="150">
        <v>59.506500000000003</v>
      </c>
      <c r="F12" s="150">
        <v>33.967799999999997</v>
      </c>
      <c r="G12" s="150">
        <v>57.829000000000001</v>
      </c>
    </row>
    <row r="13" spans="1:7">
      <c r="A13" s="148" t="s">
        <v>71</v>
      </c>
      <c r="B13" s="150">
        <v>75.367000000000004</v>
      </c>
      <c r="C13" s="150">
        <v>0</v>
      </c>
      <c r="D13" s="150">
        <v>100.04300000000001</v>
      </c>
      <c r="E13" s="150">
        <v>0</v>
      </c>
      <c r="F13" s="150">
        <v>26.157</v>
      </c>
      <c r="G13" s="150">
        <v>0.35</v>
      </c>
    </row>
    <row r="14" spans="1:7">
      <c r="A14" s="148" t="s">
        <v>72</v>
      </c>
      <c r="B14" s="150">
        <v>28.145499999999991</v>
      </c>
      <c r="C14" s="150">
        <v>21.5489</v>
      </c>
      <c r="D14" s="150">
        <v>34.119099999999996</v>
      </c>
      <c r="E14" s="150">
        <v>20.096799999999998</v>
      </c>
      <c r="F14" s="150">
        <v>25.997400000000003</v>
      </c>
      <c r="G14" s="150">
        <v>29.971000000000004</v>
      </c>
    </row>
    <row r="15" spans="1:7">
      <c r="A15" s="148" t="s">
        <v>73</v>
      </c>
      <c r="B15" s="150">
        <v>29.4346</v>
      </c>
      <c r="C15" s="150">
        <v>6.2801</v>
      </c>
      <c r="D15" s="150">
        <v>33.453099999999999</v>
      </c>
      <c r="E15" s="150">
        <v>3.1061999999999999</v>
      </c>
      <c r="F15" s="150">
        <v>24.5396</v>
      </c>
      <c r="G15" s="150">
        <v>9.0559999999999992</v>
      </c>
    </row>
    <row r="16" spans="1:7">
      <c r="A16" s="148" t="s">
        <v>74</v>
      </c>
      <c r="B16" s="150">
        <v>7.9073000000000002</v>
      </c>
      <c r="C16" s="150">
        <v>1.2359</v>
      </c>
      <c r="D16" s="150">
        <v>10.7598</v>
      </c>
      <c r="E16" s="150">
        <v>2.2927</v>
      </c>
      <c r="F16" s="150">
        <v>2.355</v>
      </c>
      <c r="G16" s="150">
        <v>0.32090000000000002</v>
      </c>
    </row>
    <row r="17" spans="1:7">
      <c r="A17" s="148" t="s">
        <v>75</v>
      </c>
      <c r="B17" s="150">
        <v>78.933199999999999</v>
      </c>
      <c r="C17" s="150">
        <v>64.305800000000005</v>
      </c>
      <c r="D17" s="150">
        <v>25.013000000000002</v>
      </c>
      <c r="E17" s="150">
        <v>17.686399999999999</v>
      </c>
      <c r="F17" s="150">
        <v>5.8375000000000004</v>
      </c>
      <c r="G17" s="150">
        <v>7.5663999999999998</v>
      </c>
    </row>
    <row r="18" spans="1:7">
      <c r="A18" s="148" t="s">
        <v>76</v>
      </c>
      <c r="B18" s="150">
        <v>10.349574715001708</v>
      </c>
      <c r="C18" s="150">
        <v>6.943000190979375</v>
      </c>
      <c r="D18" s="150">
        <v>5.8151217434947107</v>
      </c>
      <c r="E18" s="150">
        <v>5.2653964963086768</v>
      </c>
      <c r="F18" s="150">
        <v>5.2953598122276082</v>
      </c>
      <c r="G18" s="150">
        <v>3.9416665245291904</v>
      </c>
    </row>
  </sheetData>
  <mergeCells count="2">
    <mergeCell ref="B3:E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AP56"/>
  <sheetViews>
    <sheetView zoomScale="70" zoomScaleNormal="70" workbookViewId="0">
      <selection activeCell="M53" sqref="M53"/>
    </sheetView>
  </sheetViews>
  <sheetFormatPr baseColWidth="10" defaultColWidth="11.453125" defaultRowHeight="14.5"/>
  <cols>
    <col min="1" max="1" width="51.453125" customWidth="1"/>
    <col min="2" max="2" width="8.81640625" customWidth="1"/>
    <col min="3" max="3" width="8.453125" customWidth="1"/>
    <col min="4" max="4" width="7.54296875" customWidth="1"/>
    <col min="5" max="5" width="8.81640625" customWidth="1"/>
    <col min="6" max="6" width="11.54296875" customWidth="1"/>
    <col min="7" max="7" width="8.54296875" customWidth="1"/>
    <col min="8" max="8" width="11.54296875" customWidth="1"/>
    <col min="9" max="9" width="8.81640625" customWidth="1"/>
    <col min="10" max="10" width="16.1796875" customWidth="1"/>
    <col min="11" max="11" width="9.1796875" customWidth="1"/>
    <col min="12" max="12" width="11.54296875" customWidth="1"/>
    <col min="13" max="13" width="9.1796875" customWidth="1"/>
    <col min="14" max="14" width="14.54296875" customWidth="1"/>
    <col min="15" max="15" width="7.1796875" customWidth="1"/>
    <col min="16" max="31" width="11.54296875" customWidth="1"/>
    <col min="32" max="32" width="46.1796875" customWidth="1"/>
    <col min="33" max="33" width="14.81640625" customWidth="1"/>
  </cols>
  <sheetData>
    <row r="4" spans="1:30" ht="15" thickBot="1"/>
    <row r="5" spans="1:30" ht="16" thickBot="1">
      <c r="A5" s="20"/>
      <c r="B5" s="172" t="s">
        <v>77</v>
      </c>
      <c r="C5" s="170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9"/>
      <c r="Q5" s="172" t="s">
        <v>31</v>
      </c>
      <c r="R5" s="170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9"/>
    </row>
    <row r="6" spans="1:30" ht="16" thickBot="1">
      <c r="A6" s="21"/>
      <c r="B6" s="172" t="s">
        <v>57</v>
      </c>
      <c r="C6" s="173"/>
      <c r="D6" s="173"/>
      <c r="E6" s="173"/>
      <c r="F6" s="173"/>
      <c r="G6" s="173"/>
      <c r="H6" s="173"/>
      <c r="I6" s="174"/>
      <c r="J6" s="170" t="s">
        <v>58</v>
      </c>
      <c r="K6" s="170"/>
      <c r="L6" s="170"/>
      <c r="M6" s="171"/>
      <c r="N6" s="156"/>
      <c r="O6" s="157"/>
      <c r="Q6" s="153"/>
      <c r="R6" s="154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6"/>
      <c r="AD6" s="157"/>
    </row>
    <row r="7" spans="1:30" ht="60.75" customHeight="1" thickBot="1">
      <c r="A7" s="21"/>
      <c r="B7" s="180" t="s">
        <v>59</v>
      </c>
      <c r="C7" s="181"/>
      <c r="D7" s="180" t="s">
        <v>60</v>
      </c>
      <c r="E7" s="181"/>
      <c r="F7" s="180" t="s">
        <v>61</v>
      </c>
      <c r="G7" s="181"/>
      <c r="H7" s="180" t="s">
        <v>62</v>
      </c>
      <c r="I7" s="181"/>
      <c r="J7" s="180" t="s">
        <v>113</v>
      </c>
      <c r="K7" s="181"/>
      <c r="L7" s="180" t="s">
        <v>112</v>
      </c>
      <c r="M7" s="181"/>
      <c r="N7" s="176" t="s">
        <v>32</v>
      </c>
      <c r="O7" s="177"/>
      <c r="Q7" s="175" t="s">
        <v>78</v>
      </c>
      <c r="R7" s="171"/>
      <c r="S7" s="175" t="s">
        <v>79</v>
      </c>
      <c r="T7" s="171"/>
      <c r="U7" s="175" t="s">
        <v>80</v>
      </c>
      <c r="V7" s="171"/>
      <c r="W7" s="175" t="s">
        <v>81</v>
      </c>
      <c r="X7" s="171"/>
      <c r="Y7" s="175" t="s">
        <v>82</v>
      </c>
      <c r="Z7" s="171"/>
      <c r="AA7" s="175" t="s">
        <v>83</v>
      </c>
      <c r="AB7" s="171"/>
      <c r="AC7" s="176" t="s">
        <v>32</v>
      </c>
      <c r="AD7" s="177"/>
    </row>
    <row r="8" spans="1:30">
      <c r="A8" s="20" t="s">
        <v>63</v>
      </c>
      <c r="B8" s="22">
        <v>9</v>
      </c>
      <c r="C8" s="23"/>
      <c r="D8" s="24">
        <v>12</v>
      </c>
      <c r="E8" s="22"/>
      <c r="F8" s="22">
        <v>12</v>
      </c>
      <c r="G8" s="22"/>
      <c r="H8" s="22">
        <v>9</v>
      </c>
      <c r="I8" s="22"/>
      <c r="J8" s="22">
        <v>4</v>
      </c>
      <c r="K8" s="22"/>
      <c r="L8" s="22">
        <v>6</v>
      </c>
      <c r="M8" s="25"/>
      <c r="N8" s="26">
        <v>52</v>
      </c>
      <c r="O8" s="27"/>
      <c r="Q8" s="22">
        <v>9</v>
      </c>
      <c r="R8" s="23">
        <v>0</v>
      </c>
      <c r="S8" s="24">
        <v>12</v>
      </c>
      <c r="T8" s="22">
        <v>0</v>
      </c>
      <c r="U8" s="22">
        <v>12</v>
      </c>
      <c r="V8" s="22">
        <v>0</v>
      </c>
      <c r="W8" s="22">
        <v>9</v>
      </c>
      <c r="X8" s="22">
        <v>0</v>
      </c>
      <c r="Y8" s="22">
        <v>4</v>
      </c>
      <c r="Z8" s="22">
        <v>0</v>
      </c>
      <c r="AA8" s="22">
        <v>6</v>
      </c>
      <c r="AB8" s="25">
        <v>0</v>
      </c>
      <c r="AC8" s="26">
        <v>52</v>
      </c>
      <c r="AD8" s="26">
        <v>0</v>
      </c>
    </row>
    <row r="9" spans="1:30" ht="15" thickBot="1">
      <c r="A9" s="28" t="s">
        <v>64</v>
      </c>
      <c r="B9" s="29">
        <v>305.14800000000002</v>
      </c>
      <c r="C9" s="30"/>
      <c r="D9" s="29">
        <v>354.69200000000001</v>
      </c>
      <c r="E9" s="31"/>
      <c r="F9" s="29">
        <v>412.80500000000001</v>
      </c>
      <c r="G9" s="29"/>
      <c r="H9" s="29">
        <v>301.02600000000001</v>
      </c>
      <c r="I9" s="29"/>
      <c r="J9" s="29">
        <v>102.914</v>
      </c>
      <c r="K9" s="29"/>
      <c r="L9" s="29">
        <v>202.64500000000001</v>
      </c>
      <c r="M9" s="32"/>
      <c r="N9" s="33">
        <v>1679.23</v>
      </c>
      <c r="O9" s="34">
        <v>1</v>
      </c>
      <c r="Q9" s="29">
        <v>305.14800000000002</v>
      </c>
      <c r="R9" s="30">
        <v>0</v>
      </c>
      <c r="S9" s="29">
        <v>354.69200000000001</v>
      </c>
      <c r="T9" s="31">
        <v>0</v>
      </c>
      <c r="U9" s="29">
        <v>412.80500000000001</v>
      </c>
      <c r="V9" s="29">
        <v>0</v>
      </c>
      <c r="W9" s="29">
        <v>301.02600000000001</v>
      </c>
      <c r="X9" s="29">
        <v>0</v>
      </c>
      <c r="Y9" s="29">
        <v>102.914</v>
      </c>
      <c r="Z9" s="29">
        <v>0</v>
      </c>
      <c r="AA9" s="29">
        <v>202.64500000000001</v>
      </c>
      <c r="AB9" s="32">
        <v>0</v>
      </c>
      <c r="AC9" s="33">
        <v>1679.23</v>
      </c>
      <c r="AD9" s="34">
        <v>1</v>
      </c>
    </row>
    <row r="10" spans="1:30">
      <c r="A10" s="20" t="s">
        <v>65</v>
      </c>
      <c r="B10" s="35">
        <v>2.7583500000000001</v>
      </c>
      <c r="C10" s="22"/>
      <c r="D10" s="36">
        <v>1.79484</v>
      </c>
      <c r="E10" s="36"/>
      <c r="F10" s="36">
        <v>2.2183099999999998</v>
      </c>
      <c r="G10" s="36"/>
      <c r="H10" s="36">
        <v>1.47349</v>
      </c>
      <c r="I10" s="36"/>
      <c r="J10" s="36">
        <v>1.1907000000000001</v>
      </c>
      <c r="K10" s="36"/>
      <c r="L10" s="36">
        <v>1.81134</v>
      </c>
      <c r="M10" s="37"/>
      <c r="N10" s="38">
        <v>1.9284337324309357</v>
      </c>
      <c r="O10" s="39"/>
      <c r="Q10" s="35">
        <v>2.7583500000000001</v>
      </c>
      <c r="R10" s="36"/>
      <c r="S10" s="36">
        <v>1.79484</v>
      </c>
      <c r="T10" s="36"/>
      <c r="U10" s="36">
        <v>2.2183099999999998</v>
      </c>
      <c r="V10" s="36"/>
      <c r="W10" s="36">
        <v>1.47349</v>
      </c>
      <c r="X10" s="36"/>
      <c r="Y10" s="36">
        <v>1.1907000000000001</v>
      </c>
      <c r="Z10" s="36"/>
      <c r="AA10" s="36">
        <v>1.81134</v>
      </c>
      <c r="AB10" s="37"/>
      <c r="AC10" s="38">
        <v>1.9284337324309357</v>
      </c>
      <c r="AD10" s="40">
        <v>0</v>
      </c>
    </row>
    <row r="11" spans="1:30">
      <c r="A11" s="21" t="s">
        <v>66</v>
      </c>
      <c r="B11" s="35">
        <v>2.3769900000000002</v>
      </c>
      <c r="C11" s="41"/>
      <c r="D11" s="35">
        <v>1.44906</v>
      </c>
      <c r="E11" s="35"/>
      <c r="F11" s="35">
        <v>2.0405199999999999</v>
      </c>
      <c r="G11" s="35"/>
      <c r="H11" s="35">
        <v>1.3892500000000001</v>
      </c>
      <c r="I11" s="35"/>
      <c r="J11" s="35">
        <v>1.1907000000000001</v>
      </c>
      <c r="K11" s="35"/>
      <c r="L11" s="35">
        <v>1.59985</v>
      </c>
      <c r="M11" s="42"/>
      <c r="N11" s="43">
        <v>1.7119691987101233</v>
      </c>
      <c r="O11" s="44"/>
      <c r="Q11" s="35">
        <v>2.3769900000000002</v>
      </c>
      <c r="R11" s="35"/>
      <c r="S11" s="35">
        <v>1.44906</v>
      </c>
      <c r="T11" s="35"/>
      <c r="U11" s="35">
        <v>2.0405199999999999</v>
      </c>
      <c r="V11" s="35"/>
      <c r="W11" s="35">
        <v>1.3892500000000001</v>
      </c>
      <c r="X11" s="35"/>
      <c r="Y11" s="35">
        <v>1.1907000000000001</v>
      </c>
      <c r="Z11" s="35"/>
      <c r="AA11" s="35">
        <v>1.59985</v>
      </c>
      <c r="AB11" s="42"/>
      <c r="AC11" s="43">
        <v>1.7119691987101233</v>
      </c>
      <c r="AD11" s="45">
        <v>0</v>
      </c>
    </row>
    <row r="12" spans="1:30">
      <c r="A12" s="21" t="s">
        <v>67</v>
      </c>
      <c r="B12" s="46">
        <v>330.63299999999998</v>
      </c>
      <c r="C12" s="41"/>
      <c r="D12" s="46">
        <v>310.05</v>
      </c>
      <c r="E12" s="41"/>
      <c r="F12" s="46">
        <v>308.90800000000002</v>
      </c>
      <c r="G12" s="46"/>
      <c r="H12" s="46">
        <v>308.08199999999999</v>
      </c>
      <c r="I12" s="46"/>
      <c r="J12" s="46">
        <v>163.76599999999999</v>
      </c>
      <c r="K12" s="46"/>
      <c r="L12" s="46">
        <v>327.23</v>
      </c>
      <c r="M12" s="47"/>
      <c r="N12" s="43">
        <v>297.11709094644573</v>
      </c>
      <c r="O12" s="44"/>
      <c r="Q12" s="46">
        <v>330.63299999999998</v>
      </c>
      <c r="R12" s="35"/>
      <c r="S12" s="46">
        <v>310.05</v>
      </c>
      <c r="T12" s="35"/>
      <c r="U12" s="46">
        <v>308.90800000000002</v>
      </c>
      <c r="V12" s="46"/>
      <c r="W12" s="46">
        <v>308.08199999999999</v>
      </c>
      <c r="X12" s="46"/>
      <c r="Y12" s="46">
        <v>163.76599999999999</v>
      </c>
      <c r="Z12" s="46"/>
      <c r="AA12" s="46">
        <v>327.23</v>
      </c>
      <c r="AB12" s="42"/>
      <c r="AC12" s="33">
        <v>297.11709094644573</v>
      </c>
      <c r="AD12" s="45">
        <v>0</v>
      </c>
    </row>
    <row r="13" spans="1:30">
      <c r="A13" s="21" t="s">
        <v>68</v>
      </c>
      <c r="B13" s="46">
        <v>263287.21999999997</v>
      </c>
      <c r="C13" s="41"/>
      <c r="D13" s="46">
        <v>259071.96</v>
      </c>
      <c r="E13" s="41"/>
      <c r="F13" s="46">
        <v>263161.58</v>
      </c>
      <c r="G13" s="46"/>
      <c r="H13" s="46">
        <v>242953.07</v>
      </c>
      <c r="I13" s="46"/>
      <c r="J13" s="46">
        <v>110289.14</v>
      </c>
      <c r="K13" s="46"/>
      <c r="L13" s="46">
        <v>211003.93</v>
      </c>
      <c r="M13" s="47"/>
      <c r="N13" s="158">
        <v>235391.01486346126</v>
      </c>
      <c r="O13" s="44"/>
      <c r="P13" s="4">
        <f>J9+L9</f>
        <v>305.55900000000003</v>
      </c>
      <c r="Q13" s="46">
        <v>263287.21999999997</v>
      </c>
      <c r="R13" s="35"/>
      <c r="S13" s="46">
        <v>259071.96</v>
      </c>
      <c r="T13" s="35"/>
      <c r="U13" s="46">
        <v>263161.58</v>
      </c>
      <c r="V13" s="46"/>
      <c r="W13" s="46">
        <v>242953.07</v>
      </c>
      <c r="X13" s="46"/>
      <c r="Y13" s="46">
        <v>110289.14</v>
      </c>
      <c r="Z13" s="46"/>
      <c r="AA13" s="46">
        <v>211003.93</v>
      </c>
      <c r="AB13" s="42"/>
      <c r="AC13" s="33">
        <v>235391.01486346126</v>
      </c>
      <c r="AD13" s="45">
        <v>0</v>
      </c>
    </row>
    <row r="14" spans="1:30" ht="15" thickBot="1">
      <c r="A14" s="28" t="s">
        <v>69</v>
      </c>
      <c r="B14" s="46">
        <v>166.40299999999999</v>
      </c>
      <c r="C14" s="31"/>
      <c r="D14" s="29">
        <v>104.095</v>
      </c>
      <c r="E14" s="31"/>
      <c r="F14" s="29">
        <v>103.651</v>
      </c>
      <c r="G14" s="29"/>
      <c r="H14" s="29">
        <v>45.308999999999997</v>
      </c>
      <c r="I14" s="29"/>
      <c r="J14" s="29">
        <v>78.971999999999994</v>
      </c>
      <c r="K14" s="29"/>
      <c r="L14" s="29">
        <v>57.963000000000001</v>
      </c>
      <c r="M14" s="32"/>
      <c r="N14" s="43">
        <v>94.592163274834292</v>
      </c>
      <c r="O14" s="48"/>
      <c r="P14" s="72">
        <f>P13/N9</f>
        <v>0.18196375719823968</v>
      </c>
      <c r="Q14" s="46">
        <v>166.40299999999999</v>
      </c>
      <c r="R14" s="49"/>
      <c r="S14" s="29">
        <v>104.095</v>
      </c>
      <c r="T14" s="49"/>
      <c r="U14" s="29">
        <v>103.651</v>
      </c>
      <c r="V14" s="29"/>
      <c r="W14" s="29">
        <v>45.308999999999997</v>
      </c>
      <c r="X14" s="29"/>
      <c r="Y14" s="29">
        <v>78.971999999999994</v>
      </c>
      <c r="Z14" s="29"/>
      <c r="AA14" s="29">
        <v>57.963000000000001</v>
      </c>
      <c r="AB14" s="50"/>
      <c r="AC14" s="33">
        <v>94.592163274834292</v>
      </c>
      <c r="AD14" s="51">
        <v>0</v>
      </c>
    </row>
    <row r="15" spans="1:30">
      <c r="A15" s="20" t="s">
        <v>70</v>
      </c>
      <c r="B15" s="24">
        <v>62.137599999999999</v>
      </c>
      <c r="C15" s="22"/>
      <c r="D15" s="52">
        <v>64.909000000000006</v>
      </c>
      <c r="E15" s="22"/>
      <c r="F15" s="53">
        <v>58.494999999999997</v>
      </c>
      <c r="G15" s="24"/>
      <c r="H15" s="24">
        <v>59.506500000000003</v>
      </c>
      <c r="I15" s="24"/>
      <c r="J15" s="24">
        <v>33.967799999999997</v>
      </c>
      <c r="K15" s="24"/>
      <c r="L15" s="24">
        <v>57.829000000000001</v>
      </c>
      <c r="M15" s="25"/>
      <c r="N15" s="38">
        <v>57.194409291758717</v>
      </c>
      <c r="O15" s="39"/>
      <c r="Q15" s="24">
        <v>62.137599999999999</v>
      </c>
      <c r="R15" s="36"/>
      <c r="S15" s="52">
        <v>64.909000000000006</v>
      </c>
      <c r="T15" s="36"/>
      <c r="U15" s="53">
        <v>58.494999999999997</v>
      </c>
      <c r="V15" s="24"/>
      <c r="W15" s="24">
        <v>59.506500000000003</v>
      </c>
      <c r="X15" s="24"/>
      <c r="Y15" s="24">
        <v>33.967799999999997</v>
      </c>
      <c r="Z15" s="24"/>
      <c r="AA15" s="24">
        <v>57.829000000000001</v>
      </c>
      <c r="AB15" s="37"/>
      <c r="AC15" s="26">
        <v>57.194409291758717</v>
      </c>
      <c r="AD15" s="40">
        <v>0</v>
      </c>
    </row>
    <row r="16" spans="1:30">
      <c r="A16" s="21" t="s">
        <v>71</v>
      </c>
      <c r="B16" s="46">
        <v>75.367000000000004</v>
      </c>
      <c r="C16" s="41"/>
      <c r="D16" s="54">
        <v>0</v>
      </c>
      <c r="E16" s="41"/>
      <c r="F16" s="55">
        <v>100.04300000000001</v>
      </c>
      <c r="G16" s="46"/>
      <c r="H16" s="46">
        <v>0</v>
      </c>
      <c r="I16" s="46"/>
      <c r="J16" s="46">
        <v>26.157</v>
      </c>
      <c r="K16" s="46"/>
      <c r="L16" s="46">
        <v>0.35</v>
      </c>
      <c r="M16" s="47"/>
      <c r="N16" s="43">
        <v>39.934486150795308</v>
      </c>
      <c r="O16" s="44"/>
      <c r="Q16" s="46">
        <v>75.367000000000004</v>
      </c>
      <c r="R16" s="35"/>
      <c r="S16" s="54">
        <v>0</v>
      </c>
      <c r="T16" s="35"/>
      <c r="U16" s="55">
        <v>100.04300000000001</v>
      </c>
      <c r="V16" s="46"/>
      <c r="W16" s="46">
        <v>0</v>
      </c>
      <c r="X16" s="46"/>
      <c r="Y16" s="46">
        <v>26.157</v>
      </c>
      <c r="Z16" s="46"/>
      <c r="AA16" s="46">
        <v>0.35</v>
      </c>
      <c r="AB16" s="42"/>
      <c r="AC16" s="33">
        <v>39.934486150795308</v>
      </c>
      <c r="AD16" s="45">
        <v>0</v>
      </c>
    </row>
    <row r="17" spans="1:42">
      <c r="A17" s="21" t="s">
        <v>72</v>
      </c>
      <c r="B17" s="46">
        <v>28.145499999999991</v>
      </c>
      <c r="C17" s="41"/>
      <c r="D17" s="54">
        <v>21.5489</v>
      </c>
      <c r="E17" s="41"/>
      <c r="F17" s="55">
        <v>34.119099999999996</v>
      </c>
      <c r="G17" s="46"/>
      <c r="H17" s="46">
        <v>20.096799999999998</v>
      </c>
      <c r="I17" s="46"/>
      <c r="J17" s="46">
        <v>25.997400000000003</v>
      </c>
      <c r="K17" s="46"/>
      <c r="L17" s="46">
        <v>29.971000000000004</v>
      </c>
      <c r="M17" s="47"/>
      <c r="N17" s="43">
        <v>26.230659815570231</v>
      </c>
      <c r="O17" s="44"/>
      <c r="Q17" s="46">
        <v>28.145499999999991</v>
      </c>
      <c r="R17" s="35"/>
      <c r="S17" s="54">
        <v>21.5489</v>
      </c>
      <c r="T17" s="35"/>
      <c r="U17" s="55">
        <v>34.119099999999996</v>
      </c>
      <c r="V17" s="46"/>
      <c r="W17" s="46">
        <v>20.096799999999998</v>
      </c>
      <c r="X17" s="46"/>
      <c r="Y17" s="46">
        <v>25.997400000000003</v>
      </c>
      <c r="Z17" s="46"/>
      <c r="AA17" s="46">
        <v>29.971000000000004</v>
      </c>
      <c r="AB17" s="42"/>
      <c r="AC17" s="33">
        <v>26.230659815570231</v>
      </c>
      <c r="AD17" s="45">
        <v>0</v>
      </c>
    </row>
    <row r="18" spans="1:42" ht="15" thickBot="1">
      <c r="A18" s="21" t="s">
        <v>73</v>
      </c>
      <c r="B18" s="46">
        <v>29.4346</v>
      </c>
      <c r="C18" s="41"/>
      <c r="D18" s="54">
        <v>6.2801</v>
      </c>
      <c r="E18" s="41"/>
      <c r="F18" s="55">
        <v>33.453099999999999</v>
      </c>
      <c r="G18" s="46"/>
      <c r="H18" s="46">
        <v>3.1061999999999999</v>
      </c>
      <c r="I18" s="46"/>
      <c r="J18" s="46">
        <v>24.5396</v>
      </c>
      <c r="K18" s="46"/>
      <c r="L18" s="46">
        <v>9.0559999999999992</v>
      </c>
      <c r="M18" s="47"/>
      <c r="N18" s="43">
        <v>17.867442039923059</v>
      </c>
      <c r="O18" s="44"/>
      <c r="Q18" s="46">
        <v>29.4346</v>
      </c>
      <c r="R18" s="35"/>
      <c r="S18" s="54">
        <v>6.2801</v>
      </c>
      <c r="T18" s="35"/>
      <c r="U18" s="55">
        <v>33.453099999999999</v>
      </c>
      <c r="V18" s="46"/>
      <c r="W18" s="46">
        <v>3.1061999999999999</v>
      </c>
      <c r="X18" s="46"/>
      <c r="Y18" s="46">
        <v>24.5396</v>
      </c>
      <c r="Z18" s="46"/>
      <c r="AA18" s="46">
        <v>9.0559999999999992</v>
      </c>
      <c r="AB18" s="42"/>
      <c r="AC18" s="33">
        <v>17.867442039923059</v>
      </c>
      <c r="AD18" s="45">
        <v>0</v>
      </c>
    </row>
    <row r="19" spans="1:42" ht="15" thickBot="1">
      <c r="A19" s="21" t="s">
        <v>74</v>
      </c>
      <c r="B19" s="46">
        <v>7.9073000000000002</v>
      </c>
      <c r="C19" s="41"/>
      <c r="D19" s="54">
        <v>1.2359</v>
      </c>
      <c r="E19" s="41"/>
      <c r="F19" s="55">
        <v>10.7598</v>
      </c>
      <c r="G19" s="46"/>
      <c r="H19" s="46">
        <v>2.2927</v>
      </c>
      <c r="I19" s="46"/>
      <c r="J19" s="46">
        <v>2.355</v>
      </c>
      <c r="K19" s="46"/>
      <c r="L19" s="46">
        <v>0.32090000000000002</v>
      </c>
      <c r="M19" s="47"/>
      <c r="N19" s="43">
        <v>4.9006282601549529</v>
      </c>
      <c r="O19" s="44"/>
      <c r="Q19" s="46">
        <v>7.9073000000000002</v>
      </c>
      <c r="R19" s="35"/>
      <c r="S19" s="54">
        <v>1.2359</v>
      </c>
      <c r="T19" s="35"/>
      <c r="U19" s="55">
        <v>10.7598</v>
      </c>
      <c r="V19" s="46"/>
      <c r="W19" s="46">
        <v>2.2927</v>
      </c>
      <c r="X19" s="46"/>
      <c r="Y19" s="46">
        <v>2.355</v>
      </c>
      <c r="Z19" s="46"/>
      <c r="AA19" s="46">
        <v>0.32090000000000002</v>
      </c>
      <c r="AB19" s="42"/>
      <c r="AC19" s="33">
        <v>4.9006282601549529</v>
      </c>
      <c r="AD19" s="45">
        <v>0</v>
      </c>
      <c r="AH19" s="169" t="s">
        <v>33</v>
      </c>
      <c r="AI19" s="170"/>
      <c r="AJ19" s="171"/>
    </row>
    <row r="20" spans="1:42">
      <c r="A20" s="21" t="s">
        <v>75</v>
      </c>
      <c r="B20" s="46">
        <v>78.933199999999999</v>
      </c>
      <c r="C20" s="41"/>
      <c r="D20" s="54">
        <v>64.305800000000005</v>
      </c>
      <c r="E20" s="41"/>
      <c r="F20" s="55">
        <v>25.013000000000002</v>
      </c>
      <c r="G20" s="46"/>
      <c r="H20" s="46">
        <v>17.686399999999999</v>
      </c>
      <c r="I20" s="46"/>
      <c r="J20" s="46">
        <v>5.8375000000000004</v>
      </c>
      <c r="K20" s="46"/>
      <c r="L20" s="46">
        <v>7.5663999999999998</v>
      </c>
      <c r="M20" s="47"/>
      <c r="N20" s="43">
        <v>36.619584980258814</v>
      </c>
      <c r="O20" s="44"/>
      <c r="Q20" s="46">
        <v>78.933199999999999</v>
      </c>
      <c r="R20" s="35"/>
      <c r="S20" s="54">
        <v>64.305800000000005</v>
      </c>
      <c r="T20" s="35"/>
      <c r="U20" s="55">
        <v>25.013000000000002</v>
      </c>
      <c r="V20" s="46"/>
      <c r="W20" s="46">
        <v>17.686399999999999</v>
      </c>
      <c r="X20" s="46"/>
      <c r="Y20" s="46">
        <v>5.8375000000000004</v>
      </c>
      <c r="Z20" s="46"/>
      <c r="AA20" s="46">
        <v>7.5663999999999998</v>
      </c>
      <c r="AB20" s="42"/>
      <c r="AC20" s="33">
        <v>36.619584980258814</v>
      </c>
      <c r="AD20" s="45">
        <v>0</v>
      </c>
      <c r="AH20" s="56">
        <v>2015</v>
      </c>
      <c r="AJ20" s="56">
        <v>2005</v>
      </c>
    </row>
    <row r="21" spans="1:42" ht="15" thickBot="1">
      <c r="A21" s="57" t="s">
        <v>76</v>
      </c>
      <c r="B21" s="46">
        <v>10.349574715001708</v>
      </c>
      <c r="C21" s="41"/>
      <c r="D21" s="58">
        <v>6.943000190979375</v>
      </c>
      <c r="E21" s="31"/>
      <c r="F21" s="59">
        <v>5.8151217434947107</v>
      </c>
      <c r="G21" s="29"/>
      <c r="H21" s="29">
        <v>5.2653964963086768</v>
      </c>
      <c r="I21" s="29"/>
      <c r="J21" s="29">
        <v>5.2953598122276082</v>
      </c>
      <c r="K21" s="29"/>
      <c r="L21" s="29">
        <v>3.9416665245291904</v>
      </c>
      <c r="M21" s="32"/>
      <c r="N21" s="43">
        <v>6.3160215676293747</v>
      </c>
      <c r="O21" s="44"/>
      <c r="Q21" s="46">
        <v>10.349574715001708</v>
      </c>
      <c r="R21" s="35"/>
      <c r="S21" s="54">
        <v>6.943000190979375</v>
      </c>
      <c r="T21" s="35"/>
      <c r="U21" s="55">
        <v>5.8151217434947107</v>
      </c>
      <c r="V21" s="46"/>
      <c r="W21" s="46">
        <v>5.2653964963086768</v>
      </c>
      <c r="X21" s="46"/>
      <c r="Y21" s="46">
        <v>5.2953598122276082</v>
      </c>
      <c r="Z21" s="46"/>
      <c r="AA21" s="46">
        <v>3.9416665245291904</v>
      </c>
      <c r="AB21" s="42"/>
      <c r="AC21" s="33">
        <v>6.3160215676293747</v>
      </c>
      <c r="AD21" s="45">
        <v>0</v>
      </c>
      <c r="AG21" t="s">
        <v>34</v>
      </c>
    </row>
    <row r="22" spans="1:42">
      <c r="A22" s="60" t="s">
        <v>84</v>
      </c>
      <c r="B22" s="52">
        <v>229.38015217326478</v>
      </c>
      <c r="C22" s="61">
        <v>0.35092797277475118</v>
      </c>
      <c r="D22" s="52">
        <v>284.23871112875361</v>
      </c>
      <c r="E22" s="62">
        <v>0.41890690395511387</v>
      </c>
      <c r="F22" s="63">
        <v>241.34794692405453</v>
      </c>
      <c r="G22" s="62">
        <v>0.41817194842054223</v>
      </c>
      <c r="H22" s="64">
        <v>230.64878332263925</v>
      </c>
      <c r="I22" s="62">
        <v>0.38295308237840159</v>
      </c>
      <c r="J22" s="24">
        <v>185.82849591953274</v>
      </c>
      <c r="K22" s="62">
        <v>0.27512347597355014</v>
      </c>
      <c r="L22" s="24">
        <v>279.57528221235935</v>
      </c>
      <c r="M22" s="65">
        <v>0.34300891033520597</v>
      </c>
      <c r="N22" s="26">
        <v>239.13911475517696</v>
      </c>
      <c r="O22" s="66">
        <v>0.37857366032536577</v>
      </c>
      <c r="Q22" s="24">
        <v>60392.86258887584</v>
      </c>
      <c r="R22" s="61">
        <v>0.35092797277475118</v>
      </c>
      <c r="S22" s="52">
        <v>74836.420069472602</v>
      </c>
      <c r="T22" s="61">
        <v>0.41890690395511393</v>
      </c>
      <c r="U22" s="63">
        <v>63543.829998341862</v>
      </c>
      <c r="V22" s="61">
        <v>0.41817194842054223</v>
      </c>
      <c r="W22" s="63">
        <v>60726.876957400047</v>
      </c>
      <c r="X22" s="61">
        <v>0.3829530823784017</v>
      </c>
      <c r="Y22" s="63">
        <v>48926.268087435114</v>
      </c>
      <c r="Z22" s="61">
        <v>0.27512347597355008</v>
      </c>
      <c r="AA22" s="53">
        <v>73608.598834407545</v>
      </c>
      <c r="AB22" s="61">
        <v>0.34300891033520597</v>
      </c>
      <c r="AC22" s="26">
        <v>65170.246369314686</v>
      </c>
      <c r="AD22" s="66">
        <v>0.37981262679809752</v>
      </c>
      <c r="AF22" s="60" t="s">
        <v>35</v>
      </c>
      <c r="AG22" s="26">
        <v>65170.246369314686</v>
      </c>
      <c r="AH22" s="67">
        <v>0.50164716396443365</v>
      </c>
      <c r="AJ22" s="68">
        <v>0.42769767770946998</v>
      </c>
      <c r="AL22" s="69"/>
      <c r="AM22" s="70"/>
      <c r="AN22" s="71"/>
      <c r="AO22" s="4"/>
      <c r="AP22" s="72"/>
    </row>
    <row r="23" spans="1:42">
      <c r="A23" s="73" t="s">
        <v>85</v>
      </c>
      <c r="B23" s="54">
        <v>11.322656159995024</v>
      </c>
      <c r="C23" s="74">
        <v>1.7322496018100222E-2</v>
      </c>
      <c r="D23" s="54">
        <v>60.443399586740306</v>
      </c>
      <c r="E23" s="75">
        <v>8.908060863649829E-2</v>
      </c>
      <c r="F23" s="64">
        <v>3.3483194536803675</v>
      </c>
      <c r="G23" s="75">
        <v>5.8014716417725334E-3</v>
      </c>
      <c r="H23" s="64">
        <v>9.5730422340413313</v>
      </c>
      <c r="I23" s="75">
        <v>1.5894408712906965E-2</v>
      </c>
      <c r="J23" s="46">
        <v>9.4248798513267467</v>
      </c>
      <c r="K23" s="75">
        <v>1.3953757159251352E-2</v>
      </c>
      <c r="L23" s="46">
        <v>22.565225358379312</v>
      </c>
      <c r="M23" s="76">
        <v>2.7685113291835477E-2</v>
      </c>
      <c r="N23" s="33">
        <v>18.881206374584817</v>
      </c>
      <c r="O23" s="77">
        <v>2.9890247841316237E-2</v>
      </c>
      <c r="Q23" s="46">
        <v>2981.1106633809645</v>
      </c>
      <c r="R23" s="74">
        <v>1.7322496018100222E-2</v>
      </c>
      <c r="S23" s="54">
        <v>15913.974644542002</v>
      </c>
      <c r="T23" s="74">
        <v>8.908060863649829E-2</v>
      </c>
      <c r="U23" s="64">
        <v>881.56972063142257</v>
      </c>
      <c r="V23" s="74">
        <v>5.8014716417725326E-3</v>
      </c>
      <c r="W23" s="64">
        <v>2520.4596767433313</v>
      </c>
      <c r="X23" s="74">
        <v>1.5894408712906968E-2</v>
      </c>
      <c r="Y23" s="64">
        <v>2481.4504148898322</v>
      </c>
      <c r="Z23" s="74">
        <v>1.3953757159251351E-2</v>
      </c>
      <c r="AA23" s="55">
        <v>5941.135453281192</v>
      </c>
      <c r="AB23" s="74">
        <v>2.7685113291835477E-2</v>
      </c>
      <c r="AC23" s="33">
        <v>5440.706226327542</v>
      </c>
      <c r="AD23" s="77">
        <v>3.1708471865332898E-2</v>
      </c>
      <c r="AF23" s="73" t="s">
        <v>36</v>
      </c>
      <c r="AG23" s="33">
        <v>5440.706226327542</v>
      </c>
      <c r="AH23" s="78">
        <v>4.1879768766471037E-2</v>
      </c>
      <c r="AJ23" s="79"/>
      <c r="AK23" s="80" t="s">
        <v>37</v>
      </c>
      <c r="AL23" s="71"/>
      <c r="AM23" s="81"/>
      <c r="AN23" s="82"/>
      <c r="AO23" s="4"/>
      <c r="AP23" s="72"/>
    </row>
    <row r="24" spans="1:42">
      <c r="A24" s="73" t="s">
        <v>86</v>
      </c>
      <c r="B24" s="54">
        <v>218.05749601326971</v>
      </c>
      <c r="C24" s="74">
        <v>0.33360547675665092</v>
      </c>
      <c r="D24" s="54">
        <v>223.79531154201325</v>
      </c>
      <c r="E24" s="75">
        <v>0.32982629531861551</v>
      </c>
      <c r="F24" s="64">
        <v>237.99962747037418</v>
      </c>
      <c r="G24" s="75">
        <v>0.41237047677876976</v>
      </c>
      <c r="H24" s="64">
        <v>221.07574108859788</v>
      </c>
      <c r="I24" s="75">
        <v>0.36705867366549461</v>
      </c>
      <c r="J24" s="46">
        <v>176.40369786719791</v>
      </c>
      <c r="K24" s="75">
        <v>0.26116983991963771</v>
      </c>
      <c r="L24" s="46">
        <v>257.01005685397996</v>
      </c>
      <c r="M24" s="76">
        <v>0.31532379704337038</v>
      </c>
      <c r="N24" s="33">
        <v>220.25791339375976</v>
      </c>
      <c r="O24" s="77">
        <v>0.34868342042023859</v>
      </c>
      <c r="Q24" s="46">
        <v>57411.751925494857</v>
      </c>
      <c r="R24" s="74">
        <v>0.33360547675665086</v>
      </c>
      <c r="S24" s="54">
        <v>58922.445424930571</v>
      </c>
      <c r="T24" s="74">
        <v>0.32982629531861546</v>
      </c>
      <c r="U24" s="64">
        <v>62662.260277710448</v>
      </c>
      <c r="V24" s="74">
        <v>0.41237047677876976</v>
      </c>
      <c r="W24" s="64">
        <v>58206.4172806567</v>
      </c>
      <c r="X24" s="74">
        <v>0.36705867366549461</v>
      </c>
      <c r="Y24" s="64">
        <v>46444.839209174461</v>
      </c>
      <c r="Z24" s="74">
        <v>0.26116983991963766</v>
      </c>
      <c r="AA24" s="55">
        <v>67667.463381126334</v>
      </c>
      <c r="AB24" s="74">
        <v>0.31532379704337044</v>
      </c>
      <c r="AC24" s="33">
        <v>59729.541462890091</v>
      </c>
      <c r="AD24" s="77">
        <v>0.34810416262516775</v>
      </c>
      <c r="AF24" s="73" t="s">
        <v>38</v>
      </c>
      <c r="AG24" s="33">
        <v>59729.541462890091</v>
      </c>
      <c r="AH24" s="78">
        <v>0.45976740535789917</v>
      </c>
      <c r="AJ24" s="79"/>
      <c r="AL24" s="71"/>
      <c r="AM24" s="83"/>
      <c r="AN24" s="82"/>
      <c r="AO24" s="4"/>
      <c r="AP24" s="72"/>
    </row>
    <row r="25" spans="1:42">
      <c r="A25" s="84" t="s">
        <v>87</v>
      </c>
      <c r="B25" s="54">
        <v>20.653779358200588</v>
      </c>
      <c r="C25" s="74">
        <v>3.1598152026839216E-2</v>
      </c>
      <c r="D25" s="54">
        <v>14.426300708112139</v>
      </c>
      <c r="E25" s="75">
        <v>2.1261273459769022E-2</v>
      </c>
      <c r="F25" s="64">
        <v>18.029162319321451</v>
      </c>
      <c r="G25" s="75">
        <v>3.1238260078646031E-2</v>
      </c>
      <c r="H25" s="64">
        <v>15.476692679783795</v>
      </c>
      <c r="I25" s="75">
        <v>2.5696416349423254E-2</v>
      </c>
      <c r="J25" s="46">
        <v>18.718989336055763</v>
      </c>
      <c r="K25" s="75">
        <v>2.771390570301737E-2</v>
      </c>
      <c r="L25" s="46">
        <v>25.415040563125856</v>
      </c>
      <c r="M25" s="76">
        <v>3.11815311450215E-2</v>
      </c>
      <c r="N25" s="33">
        <v>17.795482737548024</v>
      </c>
      <c r="O25" s="77">
        <v>2.8171472676510666E-2</v>
      </c>
      <c r="Q25" s="46">
        <v>5437.8761497140167</v>
      </c>
      <c r="R25" s="74">
        <v>3.1598152026839216E-2</v>
      </c>
      <c r="S25" s="54">
        <v>3798.2606083228761</v>
      </c>
      <c r="T25" s="74">
        <v>2.1261273459769022E-2</v>
      </c>
      <c r="U25" s="64">
        <v>4746.8480259828966</v>
      </c>
      <c r="V25" s="74">
        <v>3.1238260078646031E-2</v>
      </c>
      <c r="W25" s="64">
        <v>4074.8153904546252</v>
      </c>
      <c r="X25" s="74">
        <v>2.5696416349423257E-2</v>
      </c>
      <c r="Y25" s="64">
        <v>4928.4706634997674</v>
      </c>
      <c r="Z25" s="74">
        <v>2.7713905703017367E-2</v>
      </c>
      <c r="AA25" s="55">
        <v>6691.4553760526405</v>
      </c>
      <c r="AB25" s="74">
        <v>3.11815311450215E-2</v>
      </c>
      <c r="AC25" s="33">
        <v>4797.3870551721056</v>
      </c>
      <c r="AD25" s="77">
        <v>2.7959203481698728E-2</v>
      </c>
      <c r="AF25" s="84" t="s">
        <v>39</v>
      </c>
      <c r="AG25" s="33">
        <v>4797.3870551721056</v>
      </c>
      <c r="AH25" s="78">
        <v>3.6927827417266211E-2</v>
      </c>
      <c r="AJ25" s="79">
        <v>2.556563576044402E-2</v>
      </c>
      <c r="AL25" s="71"/>
      <c r="AM25" s="83"/>
      <c r="AN25" s="82"/>
      <c r="AO25" s="4"/>
      <c r="AP25" s="72"/>
    </row>
    <row r="26" spans="1:42">
      <c r="A26" s="84" t="s">
        <v>88</v>
      </c>
      <c r="B26" s="54">
        <v>15.395995653088296</v>
      </c>
      <c r="C26" s="74">
        <v>2.3554285286662591E-2</v>
      </c>
      <c r="D26" s="54">
        <v>13.288893507957699</v>
      </c>
      <c r="E26" s="75">
        <v>1.9584979168745721E-2</v>
      </c>
      <c r="F26" s="64">
        <v>9.5846447831248582</v>
      </c>
      <c r="G26" s="75">
        <v>1.6606851787884992E-2</v>
      </c>
      <c r="H26" s="64">
        <v>9.7347640775412128</v>
      </c>
      <c r="I26" s="75">
        <v>1.6162920332886181E-2</v>
      </c>
      <c r="J26" s="46">
        <v>15.995778924586826</v>
      </c>
      <c r="K26" s="75">
        <v>2.3682128388653693E-2</v>
      </c>
      <c r="L26" s="46">
        <v>20.79847230706503</v>
      </c>
      <c r="M26" s="76">
        <v>2.5517496633570252E-2</v>
      </c>
      <c r="N26" s="33">
        <v>12.804106019740455</v>
      </c>
      <c r="O26" s="77">
        <v>2.0269780157251581E-2</v>
      </c>
      <c r="Q26" s="46">
        <v>4053.5688946337013</v>
      </c>
      <c r="R26" s="74">
        <v>2.3554285286662591E-2</v>
      </c>
      <c r="S26" s="54">
        <v>3498.7958285862301</v>
      </c>
      <c r="T26" s="74">
        <v>1.9584979168745721E-2</v>
      </c>
      <c r="U26" s="64">
        <v>2523.5144796364466</v>
      </c>
      <c r="V26" s="74">
        <v>1.6606851787884992E-2</v>
      </c>
      <c r="W26" s="64">
        <v>2563.0389713316899</v>
      </c>
      <c r="X26" s="74">
        <v>1.6162920332886181E-2</v>
      </c>
      <c r="Y26" s="64">
        <v>4211.4841647890544</v>
      </c>
      <c r="Z26" s="74">
        <v>2.3682128388653686E-2</v>
      </c>
      <c r="AA26" s="55">
        <v>5475.9719539741373</v>
      </c>
      <c r="AB26" s="74">
        <v>2.5517496633570249E-2</v>
      </c>
      <c r="AC26" s="33">
        <v>3474.3859466488798</v>
      </c>
      <c r="AD26" s="77">
        <v>2.0248744272485131E-2</v>
      </c>
      <c r="AF26" s="84" t="s">
        <v>40</v>
      </c>
      <c r="AG26" s="33">
        <v>3474.3859466488798</v>
      </c>
      <c r="AH26" s="78">
        <v>2.6744042776473895E-2</v>
      </c>
      <c r="AJ26" s="79">
        <v>3.3238471093221804E-2</v>
      </c>
      <c r="AL26" s="85"/>
      <c r="AM26" s="86"/>
      <c r="AN26" s="87"/>
      <c r="AO26" s="4"/>
      <c r="AP26" s="72"/>
    </row>
    <row r="27" spans="1:42">
      <c r="A27" s="84" t="s">
        <v>89</v>
      </c>
      <c r="B27" s="54">
        <v>10.10321155918326</v>
      </c>
      <c r="C27" s="74">
        <v>1.5456871561844998E-2</v>
      </c>
      <c r="D27" s="54">
        <v>6.1865611628458348</v>
      </c>
      <c r="E27" s="75">
        <v>9.1176644186328499E-3</v>
      </c>
      <c r="F27" s="64">
        <v>6.4823101183005507</v>
      </c>
      <c r="G27" s="75">
        <v>1.1231586126932851E-2</v>
      </c>
      <c r="H27" s="64">
        <v>8.2790159954037126</v>
      </c>
      <c r="I27" s="75">
        <v>1.3745898195634427E-2</v>
      </c>
      <c r="J27" s="46">
        <v>7.9907965802608283</v>
      </c>
      <c r="K27" s="75">
        <v>1.1830563015001152E-2</v>
      </c>
      <c r="L27" s="46">
        <v>6.6133320104942959</v>
      </c>
      <c r="M27" s="76">
        <v>8.1138496531375521E-3</v>
      </c>
      <c r="N27" s="33">
        <v>7.3256457832022841</v>
      </c>
      <c r="O27" s="77">
        <v>1.1597000939111039E-2</v>
      </c>
      <c r="Q27" s="46">
        <v>2660.0464844892258</v>
      </c>
      <c r="R27" s="74">
        <v>1.5456871561844998E-2</v>
      </c>
      <c r="S27" s="54">
        <v>1628.842489925647</v>
      </c>
      <c r="T27" s="74">
        <v>9.1176644186328499E-3</v>
      </c>
      <c r="U27" s="64">
        <v>1706.7094102252231</v>
      </c>
      <c r="V27" s="74">
        <v>1.1231586126932853E-2</v>
      </c>
      <c r="W27" s="64">
        <v>2179.7591057653763</v>
      </c>
      <c r="X27" s="74">
        <v>1.374589819563443E-2</v>
      </c>
      <c r="Y27" s="64">
        <v>2103.8746172023803</v>
      </c>
      <c r="Z27" s="74">
        <v>1.183056301500115E-2</v>
      </c>
      <c r="AA27" s="55">
        <v>1741.2057999800538</v>
      </c>
      <c r="AB27" s="74">
        <v>8.1138496531375521E-3</v>
      </c>
      <c r="AC27" s="33">
        <v>1976.8062799244301</v>
      </c>
      <c r="AD27" s="77">
        <v>1.1520840071621912E-2</v>
      </c>
      <c r="AF27" s="84" t="s">
        <v>41</v>
      </c>
      <c r="AG27" s="33">
        <v>1976.8062799244301</v>
      </c>
      <c r="AH27" s="78">
        <v>1.5216441846966747E-2</v>
      </c>
      <c r="AJ27" s="79">
        <v>1.9543717866071286E-2</v>
      </c>
      <c r="AL27" s="85"/>
      <c r="AO27" s="4"/>
      <c r="AP27" s="72"/>
    </row>
    <row r="28" spans="1:42">
      <c r="A28" s="84" t="s">
        <v>90</v>
      </c>
      <c r="B28" s="54">
        <v>8.3954096089605592</v>
      </c>
      <c r="C28" s="74">
        <v>1.2844110733960816E-2</v>
      </c>
      <c r="D28" s="54">
        <v>5.1336065003506244</v>
      </c>
      <c r="E28" s="75">
        <v>7.5658350568990531E-3</v>
      </c>
      <c r="F28" s="64">
        <v>3.8054858161702398</v>
      </c>
      <c r="G28" s="75">
        <v>6.5935817508130674E-3</v>
      </c>
      <c r="H28" s="64">
        <v>4.2684831784392001</v>
      </c>
      <c r="I28" s="75">
        <v>7.0870904529206861E-3</v>
      </c>
      <c r="J28" s="46">
        <v>3.9992501309587256</v>
      </c>
      <c r="K28" s="75">
        <v>5.9209842487961883E-3</v>
      </c>
      <c r="L28" s="46">
        <v>3.1500323171362652</v>
      </c>
      <c r="M28" s="76">
        <v>3.8647520770483494E-3</v>
      </c>
      <c r="N28" s="33">
        <v>4.7844055455325645</v>
      </c>
      <c r="O28" s="77">
        <v>7.5740429235407252E-3</v>
      </c>
      <c r="Q28" s="46">
        <v>2210.4040567045122</v>
      </c>
      <c r="R28" s="74">
        <v>1.2844110733960815E-2</v>
      </c>
      <c r="S28" s="54">
        <v>1351.6129840512449</v>
      </c>
      <c r="T28" s="74">
        <v>7.565835056899054E-3</v>
      </c>
      <c r="U28" s="64">
        <v>1001.9357812888934</v>
      </c>
      <c r="V28" s="74">
        <v>6.5935817508130674E-3</v>
      </c>
      <c r="W28" s="64">
        <v>1123.8370696680208</v>
      </c>
      <c r="X28" s="74">
        <v>7.0870904529206869E-3</v>
      </c>
      <c r="Y28" s="64">
        <v>1052.9514490647587</v>
      </c>
      <c r="Z28" s="74">
        <v>5.9209842487961874E-3</v>
      </c>
      <c r="AA28" s="55">
        <v>829.36325168896553</v>
      </c>
      <c r="AB28" s="74">
        <v>3.864752077048349E-3</v>
      </c>
      <c r="AC28" s="33">
        <v>1299.5508233718911</v>
      </c>
      <c r="AD28" s="77">
        <v>7.5737907922795973E-3</v>
      </c>
      <c r="AF28" s="84" t="s">
        <v>42</v>
      </c>
      <c r="AG28" s="33">
        <v>1299.5508233718911</v>
      </c>
      <c r="AH28" s="78">
        <v>1.0003276361390395E-2</v>
      </c>
      <c r="AJ28" s="79">
        <v>1.7829908334774613E-2</v>
      </c>
      <c r="AL28" s="69"/>
      <c r="AO28" s="4"/>
      <c r="AP28" s="72"/>
    </row>
    <row r="29" spans="1:42">
      <c r="A29" s="84" t="s">
        <v>91</v>
      </c>
      <c r="B29" s="54">
        <v>33.360663826724029</v>
      </c>
      <c r="C29" s="74">
        <v>5.1038374576929758E-2</v>
      </c>
      <c r="D29" s="54">
        <v>28.385709798522008</v>
      </c>
      <c r="E29" s="75">
        <v>4.1834448802017178E-2</v>
      </c>
      <c r="F29" s="64">
        <v>20.656111928784362</v>
      </c>
      <c r="G29" s="75">
        <v>3.5789848980031465E-2</v>
      </c>
      <c r="H29" s="64">
        <v>22.737472291845851</v>
      </c>
      <c r="I29" s="75">
        <v>3.7751706183837469E-2</v>
      </c>
      <c r="J29" s="46">
        <v>41.960400215886359</v>
      </c>
      <c r="K29" s="75">
        <v>6.2123363284578563E-2</v>
      </c>
      <c r="L29" s="46">
        <v>45.583318527488714</v>
      </c>
      <c r="M29" s="76">
        <v>5.5925846855446014E-2</v>
      </c>
      <c r="N29" s="33">
        <v>28.446873417402188</v>
      </c>
      <c r="O29" s="77">
        <v>4.5033356443856941E-2</v>
      </c>
      <c r="Q29" s="46">
        <v>8783.4364362927299</v>
      </c>
      <c r="R29" s="74">
        <v>5.1038374576929758E-2</v>
      </c>
      <c r="S29" s="54">
        <v>7473.594620579619</v>
      </c>
      <c r="T29" s="74">
        <v>4.1834448802017178E-2</v>
      </c>
      <c r="U29" s="64">
        <v>5438.4902857384723</v>
      </c>
      <c r="V29" s="74">
        <v>3.5789848980031465E-2</v>
      </c>
      <c r="W29" s="64">
        <v>5986.4858695471221</v>
      </c>
      <c r="X29" s="74">
        <v>3.7751706183837476E-2</v>
      </c>
      <c r="Y29" s="64">
        <v>11047.637122928118</v>
      </c>
      <c r="Z29" s="74">
        <v>6.2123363284578556E-2</v>
      </c>
      <c r="AA29" s="55">
        <v>12001.505213476996</v>
      </c>
      <c r="AB29" s="74">
        <v>5.5925846855446007E-2</v>
      </c>
      <c r="AC29" s="33">
        <v>7710.1991469001341</v>
      </c>
      <c r="AD29" s="77">
        <v>4.4935091614130188E-2</v>
      </c>
      <c r="AF29" s="84" t="s">
        <v>43</v>
      </c>
      <c r="AG29" s="33">
        <v>7710.1991469001341</v>
      </c>
      <c r="AH29" s="78">
        <v>5.9349162403421502E-2</v>
      </c>
      <c r="AJ29" s="79">
        <v>6.9920284272259867E-2</v>
      </c>
      <c r="AL29" s="88"/>
      <c r="AO29" s="4"/>
      <c r="AP29" s="72"/>
    </row>
    <row r="30" spans="1:42">
      <c r="A30" s="73" t="s">
        <v>92</v>
      </c>
      <c r="B30" s="54">
        <v>0.47885447325823821</v>
      </c>
      <c r="C30" s="89">
        <v>7.3259795131577646E-4</v>
      </c>
      <c r="D30" s="54">
        <v>0.56053182666373602</v>
      </c>
      <c r="E30" s="75">
        <v>8.2610370397312406E-4</v>
      </c>
      <c r="F30" s="64">
        <v>0</v>
      </c>
      <c r="G30" s="75">
        <v>0</v>
      </c>
      <c r="H30" s="64">
        <v>0</v>
      </c>
      <c r="I30" s="75">
        <v>0</v>
      </c>
      <c r="J30" s="46">
        <v>0</v>
      </c>
      <c r="K30" s="75">
        <v>0</v>
      </c>
      <c r="L30" s="46">
        <v>0</v>
      </c>
      <c r="M30" s="76">
        <v>0</v>
      </c>
      <c r="N30" s="33">
        <v>0.18887624128236788</v>
      </c>
      <c r="O30" s="77">
        <v>2.9900407586590781E-4</v>
      </c>
      <c r="Q30" s="46">
        <v>126.07626304872588</v>
      </c>
      <c r="R30" s="74">
        <v>7.3259795131577657E-4</v>
      </c>
      <c r="S30" s="54">
        <v>147.58086636381694</v>
      </c>
      <c r="T30" s="74">
        <v>8.2610370397312417E-4</v>
      </c>
      <c r="U30" s="64">
        <v>0</v>
      </c>
      <c r="V30" s="74">
        <v>0</v>
      </c>
      <c r="W30" s="64">
        <v>0</v>
      </c>
      <c r="X30" s="74">
        <v>0</v>
      </c>
      <c r="Y30" s="64">
        <v>0</v>
      </c>
      <c r="Z30" s="74">
        <v>0</v>
      </c>
      <c r="AA30" s="55">
        <v>0</v>
      </c>
      <c r="AB30" s="74">
        <v>0</v>
      </c>
      <c r="AC30" s="33">
        <v>54.08292620374074</v>
      </c>
      <c r="AD30" s="77">
        <v>3.1519565155491429E-4</v>
      </c>
      <c r="AF30" s="73" t="s">
        <v>44</v>
      </c>
      <c r="AG30" s="33">
        <v>54.08292620374074</v>
      </c>
      <c r="AH30" s="78">
        <v>4.1630265436250788E-4</v>
      </c>
      <c r="AJ30" s="79">
        <v>4.6854609204257797E-3</v>
      </c>
      <c r="AL30" s="88"/>
      <c r="AO30" s="4"/>
      <c r="AP30" s="72"/>
    </row>
    <row r="31" spans="1:42">
      <c r="A31" s="73" t="s">
        <v>93</v>
      </c>
      <c r="B31" s="54">
        <v>22.442075983449755</v>
      </c>
      <c r="C31" s="89">
        <v>3.4334061404667958E-2</v>
      </c>
      <c r="D31" s="54">
        <v>15.322912481125167</v>
      </c>
      <c r="E31" s="75">
        <v>2.2582686930830168E-2</v>
      </c>
      <c r="F31" s="64">
        <v>13.869523339959652</v>
      </c>
      <c r="G31" s="75">
        <v>2.4031054221315438E-2</v>
      </c>
      <c r="H31" s="64">
        <v>12.285474764338595</v>
      </c>
      <c r="I31" s="75">
        <v>2.0397941674395723E-2</v>
      </c>
      <c r="J31" s="46">
        <v>19.688756615864385</v>
      </c>
      <c r="K31" s="75">
        <v>2.9149669058826343E-2</v>
      </c>
      <c r="L31" s="46">
        <v>23.555692658123345</v>
      </c>
      <c r="M31" s="76">
        <v>2.8900310524292518E-2</v>
      </c>
      <c r="N31" s="33">
        <v>16.523798792196672</v>
      </c>
      <c r="O31" s="77">
        <v>2.615830955820803E-2</v>
      </c>
      <c r="Q31" s="46">
        <v>5908.7117967112508</v>
      </c>
      <c r="R31" s="74">
        <v>3.4334061404667951E-2</v>
      </c>
      <c r="S31" s="54">
        <v>4034.3270294587473</v>
      </c>
      <c r="T31" s="74">
        <v>2.2582686930830171E-2</v>
      </c>
      <c r="U31" s="64">
        <v>3651.6682429030916</v>
      </c>
      <c r="V31" s="74">
        <v>2.4031054221315438E-2</v>
      </c>
      <c r="W31" s="64">
        <v>3234.6084970828633</v>
      </c>
      <c r="X31" s="74">
        <v>2.0397941674395723E-2</v>
      </c>
      <c r="Y31" s="64">
        <v>5183.7979946475407</v>
      </c>
      <c r="Z31" s="74">
        <v>2.9149669058826336E-2</v>
      </c>
      <c r="AA31" s="55">
        <v>6201.9128351317049</v>
      </c>
      <c r="AB31" s="74">
        <v>2.8900310524292514E-2</v>
      </c>
      <c r="AC31" s="33">
        <v>4469.5338279011958</v>
      </c>
      <c r="AD31" s="77">
        <v>2.6048472705136414E-2</v>
      </c>
      <c r="AF31" s="73" t="s">
        <v>45</v>
      </c>
      <c r="AG31" s="33">
        <v>4469.5338279011958</v>
      </c>
      <c r="AH31" s="78">
        <v>3.4404181262470059E-2</v>
      </c>
      <c r="AJ31" s="79">
        <v>4.0471061775758245E-2</v>
      </c>
      <c r="AO31" s="4"/>
      <c r="AP31" s="72"/>
    </row>
    <row r="32" spans="1:42">
      <c r="A32" s="73" t="s">
        <v>94</v>
      </c>
      <c r="B32" s="54">
        <v>9.2625830092830448</v>
      </c>
      <c r="C32" s="89">
        <v>1.4170796589454929E-2</v>
      </c>
      <c r="D32" s="54">
        <v>11.92727677361399</v>
      </c>
      <c r="E32" s="75">
        <v>1.7578248107053628E-2</v>
      </c>
      <c r="F32" s="64">
        <v>6.1119400979689207</v>
      </c>
      <c r="G32" s="75">
        <v>1.058986385412077E-2</v>
      </c>
      <c r="H32" s="64">
        <v>9.543019042013908</v>
      </c>
      <c r="I32" s="75">
        <v>1.5844560308054739E-2</v>
      </c>
      <c r="J32" s="46">
        <v>20.865187741476959</v>
      </c>
      <c r="K32" s="75">
        <v>3.0891403118075041E-2</v>
      </c>
      <c r="L32" s="46">
        <v>21.486300793272004</v>
      </c>
      <c r="M32" s="76">
        <v>2.6361388474380985E-2</v>
      </c>
      <c r="N32" s="33">
        <v>10.935482912283469</v>
      </c>
      <c r="O32" s="77">
        <v>1.7311621303637122E-2</v>
      </c>
      <c r="Q32" s="46">
        <v>2438.7197305333671</v>
      </c>
      <c r="R32" s="74">
        <v>1.417079658945493E-2</v>
      </c>
      <c r="S32" s="54">
        <v>3140.2995438953963</v>
      </c>
      <c r="T32" s="74">
        <v>1.7578248107053628E-2</v>
      </c>
      <c r="U32" s="64">
        <v>1609.1957172007646</v>
      </c>
      <c r="V32" s="74">
        <v>1.0589863854120772E-2</v>
      </c>
      <c r="W32" s="64">
        <v>2512.5549539789049</v>
      </c>
      <c r="X32" s="74">
        <v>1.5844560308054742E-2</v>
      </c>
      <c r="Y32" s="64">
        <v>5493.537275231547</v>
      </c>
      <c r="Z32" s="74">
        <v>3.0891403118075037E-2</v>
      </c>
      <c r="AA32" s="55">
        <v>5657.0684039443804</v>
      </c>
      <c r="AB32" s="74">
        <v>2.6361388474380985E-2</v>
      </c>
      <c r="AC32" s="33">
        <v>2971.8242894851487</v>
      </c>
      <c r="AD32" s="77">
        <v>1.7319811611195748E-2</v>
      </c>
      <c r="AF32" s="73" t="s">
        <v>46</v>
      </c>
      <c r="AG32" s="33">
        <v>2971.8242894851487</v>
      </c>
      <c r="AH32" s="78">
        <v>2.287558064722596E-2</v>
      </c>
      <c r="AJ32" s="79">
        <v>2.2735491580321062E-2</v>
      </c>
      <c r="AO32" s="4"/>
      <c r="AP32" s="72"/>
    </row>
    <row r="33" spans="1:42">
      <c r="A33" s="73" t="s">
        <v>95</v>
      </c>
      <c r="B33" s="54">
        <v>1.1771548931793967</v>
      </c>
      <c r="C33" s="89">
        <v>1.8009255656665861E-3</v>
      </c>
      <c r="D33" s="54">
        <v>0.57500012205004969</v>
      </c>
      <c r="E33" s="75">
        <v>8.474268685826177E-4</v>
      </c>
      <c r="F33" s="64">
        <v>0.67464849085579104</v>
      </c>
      <c r="G33" s="75">
        <v>1.1689309045952627E-3</v>
      </c>
      <c r="H33" s="64">
        <v>0.90897495012527463</v>
      </c>
      <c r="I33" s="75">
        <v>1.5091983315095193E-3</v>
      </c>
      <c r="J33" s="46">
        <v>1.4064137184473817</v>
      </c>
      <c r="K33" s="75">
        <v>2.0822287182676266E-3</v>
      </c>
      <c r="L33" s="46">
        <v>0.54131615437805514</v>
      </c>
      <c r="M33" s="76">
        <v>6.6413691078392664E-4</v>
      </c>
      <c r="N33" s="33">
        <v>0.79871407473401856</v>
      </c>
      <c r="O33" s="77">
        <v>1.2644192947481809E-3</v>
      </c>
      <c r="Q33" s="46">
        <v>309.92983933460033</v>
      </c>
      <c r="R33" s="74">
        <v>1.8009255656665864E-3</v>
      </c>
      <c r="S33" s="54">
        <v>151.39018363421826</v>
      </c>
      <c r="T33" s="74">
        <v>8.4742686858261759E-4</v>
      </c>
      <c r="U33" s="64">
        <v>177.62632563461662</v>
      </c>
      <c r="V33" s="74">
        <v>1.1689309045952627E-3</v>
      </c>
      <c r="W33" s="64">
        <v>239.32148766812219</v>
      </c>
      <c r="X33" s="74">
        <v>1.5091983315095195E-3</v>
      </c>
      <c r="Y33" s="64">
        <v>370.29075809987376</v>
      </c>
      <c r="Z33" s="74">
        <v>2.0822287182676257E-3</v>
      </c>
      <c r="AA33" s="55">
        <v>142.52162542728897</v>
      </c>
      <c r="AB33" s="74">
        <v>6.6413691078392664E-4</v>
      </c>
      <c r="AC33" s="33">
        <v>214.7578241164392</v>
      </c>
      <c r="AD33" s="77">
        <v>1.2516100191009042E-3</v>
      </c>
      <c r="AF33" s="73" t="s">
        <v>47</v>
      </c>
      <c r="AG33" s="33">
        <v>214.7578241164392</v>
      </c>
      <c r="AH33" s="78">
        <v>1.6530956902736237E-3</v>
      </c>
      <c r="AJ33" s="79">
        <v>2.0282699957547838E-3</v>
      </c>
      <c r="AO33" s="4"/>
      <c r="AP33" s="72"/>
    </row>
    <row r="34" spans="1:42">
      <c r="A34" s="84" t="s">
        <v>96</v>
      </c>
      <c r="B34" s="54">
        <v>15.890132106991087</v>
      </c>
      <c r="C34" s="74">
        <v>2.4310263092062367E-2</v>
      </c>
      <c r="D34" s="54">
        <v>14.650918971617676</v>
      </c>
      <c r="E34" s="75">
        <v>2.1592312609796185E-2</v>
      </c>
      <c r="F34" s="64">
        <v>21.707212351836592</v>
      </c>
      <c r="G34" s="75">
        <v>3.761103999282147E-2</v>
      </c>
      <c r="H34" s="64">
        <v>20.39242515354638</v>
      </c>
      <c r="I34" s="75">
        <v>3.3858154191073561E-2</v>
      </c>
      <c r="J34" s="46">
        <v>16.439508220948326</v>
      </c>
      <c r="K34" s="75">
        <v>2.4339080089210621E-2</v>
      </c>
      <c r="L34" s="46">
        <v>12.321665218544522</v>
      </c>
      <c r="M34" s="76">
        <v>1.5117362760695885E-2</v>
      </c>
      <c r="N34" s="33">
        <v>17.036270207755514</v>
      </c>
      <c r="O34" s="77">
        <v>2.6969587043277135E-2</v>
      </c>
      <c r="Q34" s="46">
        <v>4183.6687078824261</v>
      </c>
      <c r="R34" s="74">
        <v>2.431026309206237E-2</v>
      </c>
      <c r="S34" s="54">
        <v>3857.3997264824766</v>
      </c>
      <c r="T34" s="74">
        <v>2.1592312609796185E-2</v>
      </c>
      <c r="U34" s="64">
        <v>5715.2315940647168</v>
      </c>
      <c r="V34" s="74">
        <v>3.761103999282147E-2</v>
      </c>
      <c r="W34" s="64">
        <v>5369.0649277352986</v>
      </c>
      <c r="X34" s="74">
        <v>3.3858154191073568E-2</v>
      </c>
      <c r="Y34" s="64">
        <v>4328.3124176606307</v>
      </c>
      <c r="Z34" s="74">
        <v>2.4339080089210621E-2</v>
      </c>
      <c r="AA34" s="55">
        <v>3244.1369811612794</v>
      </c>
      <c r="AB34" s="74">
        <v>1.5117362760695884E-2</v>
      </c>
      <c r="AC34" s="33">
        <v>4599.2409392884329</v>
      </c>
      <c r="AD34" s="77">
        <v>2.6804406608028273E-2</v>
      </c>
      <c r="AF34" s="84" t="s">
        <v>48</v>
      </c>
      <c r="AG34" s="33">
        <v>4599.2409392884329</v>
      </c>
      <c r="AH34" s="78">
        <v>3.540260014529422E-2</v>
      </c>
      <c r="AJ34" s="79">
        <v>4.2389270608952694E-2</v>
      </c>
      <c r="AO34" s="4"/>
      <c r="AP34" s="72"/>
    </row>
    <row r="35" spans="1:42">
      <c r="A35" s="84" t="s">
        <v>97</v>
      </c>
      <c r="B35" s="54">
        <v>29.9196607341214</v>
      </c>
      <c r="C35" s="74">
        <v>4.5773994777030778E-2</v>
      </c>
      <c r="D35" s="54">
        <v>21.746694211504767</v>
      </c>
      <c r="E35" s="75">
        <v>3.2049963593007956E-2</v>
      </c>
      <c r="F35" s="64">
        <v>13.38809241110056</v>
      </c>
      <c r="G35" s="75">
        <v>2.3196902068306786E-2</v>
      </c>
      <c r="H35" s="64">
        <v>19.432504155274938</v>
      </c>
      <c r="I35" s="75">
        <v>3.2264368610103976E-2</v>
      </c>
      <c r="J35" s="46">
        <v>22.981282844148527</v>
      </c>
      <c r="K35" s="75">
        <v>3.4024331882615576E-2</v>
      </c>
      <c r="L35" s="46">
        <v>34.294850587160632</v>
      </c>
      <c r="M35" s="76">
        <v>4.207610643159581E-2</v>
      </c>
      <c r="N35" s="33">
        <v>21.710558471689978</v>
      </c>
      <c r="O35" s="77">
        <v>3.4369306739091818E-2</v>
      </c>
      <c r="Q35" s="46">
        <v>7877.4642980299814</v>
      </c>
      <c r="R35" s="74">
        <v>4.5773994777030771E-2</v>
      </c>
      <c r="S35" s="54">
        <v>5725.6266631371818</v>
      </c>
      <c r="T35" s="74">
        <v>3.2049963593007956E-2</v>
      </c>
      <c r="U35" s="64">
        <v>3524.9136320217635</v>
      </c>
      <c r="V35" s="74">
        <v>2.3196902068306786E-2</v>
      </c>
      <c r="W35" s="64">
        <v>5116.3299966807863</v>
      </c>
      <c r="X35" s="74">
        <v>3.2264368610103983E-2</v>
      </c>
      <c r="Y35" s="64">
        <v>6050.6780720695588</v>
      </c>
      <c r="Z35" s="74">
        <v>3.4024331882615576E-2</v>
      </c>
      <c r="AA35" s="55">
        <v>9029.3958714088894</v>
      </c>
      <c r="AB35" s="74">
        <v>4.2076106431595803E-2</v>
      </c>
      <c r="AC35" s="33">
        <v>5885.0414671813287</v>
      </c>
      <c r="AD35" s="77">
        <v>3.4298060587328344E-2</v>
      </c>
      <c r="AF35" s="84" t="s">
        <v>49</v>
      </c>
      <c r="AG35" s="33">
        <v>5885.0414671813287</v>
      </c>
      <c r="AH35" s="78">
        <v>4.5300033777602056E-2</v>
      </c>
      <c r="AJ35" s="79">
        <v>4.8757095014229333E-2</v>
      </c>
      <c r="AO35" s="4"/>
      <c r="AP35" s="72"/>
    </row>
    <row r="36" spans="1:42">
      <c r="A36" s="84" t="s">
        <v>98</v>
      </c>
      <c r="B36" s="54">
        <v>2.1956668993484865</v>
      </c>
      <c r="C36" s="74">
        <v>3.3591438778668467E-3</v>
      </c>
      <c r="D36" s="54">
        <v>1.3394341223294164</v>
      </c>
      <c r="E36" s="75">
        <v>1.9740386487422765E-3</v>
      </c>
      <c r="F36" s="64">
        <v>3.8005976841290408</v>
      </c>
      <c r="G36" s="75">
        <v>6.5851123201597032E-3</v>
      </c>
      <c r="H36" s="64">
        <v>2.9688508864806602</v>
      </c>
      <c r="I36" s="75">
        <v>4.9292720374303567E-3</v>
      </c>
      <c r="J36" s="46">
        <v>9.8291908620780024</v>
      </c>
      <c r="K36" s="75">
        <v>1.4552349157221523E-2</v>
      </c>
      <c r="L36" s="46">
        <v>8.4711505846615651</v>
      </c>
      <c r="M36" s="76">
        <v>1.0393193948823825E-2</v>
      </c>
      <c r="N36" s="33">
        <v>3.7335765196680759</v>
      </c>
      <c r="O36" s="77">
        <v>5.9105083273500118E-3</v>
      </c>
      <c r="Q36" s="46">
        <v>578.09103397548279</v>
      </c>
      <c r="R36" s="74">
        <v>3.3591438778668467E-3</v>
      </c>
      <c r="S36" s="54">
        <v>352.65588644125188</v>
      </c>
      <c r="T36" s="74">
        <v>1.9740386487422765E-3</v>
      </c>
      <c r="U36" s="64">
        <v>1000.6487985927731</v>
      </c>
      <c r="V36" s="74">
        <v>6.5851123201597023E-3</v>
      </c>
      <c r="W36" s="64">
        <v>781.66049649602849</v>
      </c>
      <c r="X36" s="74">
        <v>4.9292720374303576E-3</v>
      </c>
      <c r="Y36" s="64">
        <v>2587.9003369259208</v>
      </c>
      <c r="Z36" s="74">
        <v>1.4552349157221523E-2</v>
      </c>
      <c r="AA36" s="55">
        <v>2230.3456876369178</v>
      </c>
      <c r="AB36" s="74">
        <v>1.0393193948823824E-2</v>
      </c>
      <c r="AC36" s="33">
        <v>993.40774139102552</v>
      </c>
      <c r="AD36" s="77">
        <v>5.7895868860324863E-3</v>
      </c>
      <c r="AF36" s="84" t="s">
        <v>50</v>
      </c>
      <c r="AG36" s="33">
        <v>993.40774139102552</v>
      </c>
      <c r="AH36" s="78">
        <v>7.6467437809743218E-3</v>
      </c>
      <c r="AJ36" s="79">
        <v>7.8143425417839339E-3</v>
      </c>
      <c r="AO36" s="4"/>
      <c r="AP36" s="72"/>
    </row>
    <row r="37" spans="1:42">
      <c r="A37" s="84" t="s">
        <v>99</v>
      </c>
      <c r="B37" s="54">
        <v>35.751091103238821</v>
      </c>
      <c r="C37" s="74">
        <v>5.4695481742763175E-2</v>
      </c>
      <c r="D37" s="54">
        <v>38.058457435869506</v>
      </c>
      <c r="E37" s="75">
        <v>5.6090004455958097E-2</v>
      </c>
      <c r="F37" s="64">
        <v>27.968605607931625</v>
      </c>
      <c r="G37" s="75">
        <v>4.845985412651875E-2</v>
      </c>
      <c r="H37" s="64">
        <v>40.173553163816628</v>
      </c>
      <c r="I37" s="75">
        <v>6.6701353428150076E-2</v>
      </c>
      <c r="J37" s="46">
        <v>49.023160753521992</v>
      </c>
      <c r="K37" s="75">
        <v>7.2579947025774791E-2</v>
      </c>
      <c r="L37" s="46">
        <v>47.770446967968759</v>
      </c>
      <c r="M37" s="76">
        <v>5.860921906630677E-2</v>
      </c>
      <c r="N37" s="33">
        <v>36.259066454206447</v>
      </c>
      <c r="O37" s="77">
        <v>5.7400595137280679E-2</v>
      </c>
      <c r="Q37" s="46">
        <v>9412.8053885384816</v>
      </c>
      <c r="R37" s="74">
        <v>5.4695481742763175E-2</v>
      </c>
      <c r="S37" s="54">
        <v>10020.305455778409</v>
      </c>
      <c r="T37" s="74">
        <v>5.6090004455958097E-2</v>
      </c>
      <c r="U37" s="64">
        <v>7363.7764177887275</v>
      </c>
      <c r="V37" s="74">
        <v>4.8459854126518757E-2</v>
      </c>
      <c r="W37" s="64">
        <v>10577.183130023483</v>
      </c>
      <c r="X37" s="74">
        <v>6.6701353428150076E-2</v>
      </c>
      <c r="Y37" s="64">
        <v>12907.171710407909</v>
      </c>
      <c r="Z37" s="74">
        <v>7.2579947025774777E-2</v>
      </c>
      <c r="AA37" s="55">
        <v>12577.348180353923</v>
      </c>
      <c r="AB37" s="74">
        <v>5.860921906630677E-2</v>
      </c>
      <c r="AC37" s="33">
        <v>9842.187887233531</v>
      </c>
      <c r="AD37" s="77">
        <v>5.7360336091205957E-2</v>
      </c>
      <c r="AF37" s="84" t="s">
        <v>51</v>
      </c>
      <c r="AG37" s="33">
        <v>9842.187887233531</v>
      </c>
      <c r="AH37" s="78">
        <v>7.5760119316666028E-2</v>
      </c>
      <c r="AJ37" s="79">
        <v>9.2750113991918376E-2</v>
      </c>
      <c r="AO37" s="4"/>
      <c r="AP37" s="72"/>
    </row>
    <row r="38" spans="1:42">
      <c r="A38" s="90" t="s">
        <v>100</v>
      </c>
      <c r="B38" s="91">
        <v>401.04576302312131</v>
      </c>
      <c r="C38" s="92">
        <v>0.61355865045071178</v>
      </c>
      <c r="D38" s="93">
        <v>427.45528754786329</v>
      </c>
      <c r="E38" s="94">
        <v>0.62997742416868219</v>
      </c>
      <c r="F38" s="95">
        <v>366.77016994475383</v>
      </c>
      <c r="G38" s="94">
        <v>0.63548498565265743</v>
      </c>
      <c r="H38" s="95">
        <v>374.11254490477165</v>
      </c>
      <c r="I38" s="94">
        <v>0.62115026215986169</v>
      </c>
      <c r="J38" s="96">
        <v>372.76685378797811</v>
      </c>
      <c r="K38" s="94">
        <v>0.55189012876841959</v>
      </c>
      <c r="L38" s="96">
        <v>483.99359129600498</v>
      </c>
      <c r="M38" s="97">
        <v>0.5938082689068519</v>
      </c>
      <c r="N38" s="98">
        <v>389.03509991192249</v>
      </c>
      <c r="O38" s="99">
        <v>0.61586931071263629</v>
      </c>
      <c r="Q38" s="98">
        <v>105590.22403913642</v>
      </c>
      <c r="R38" s="99">
        <v>0.61355865045071178</v>
      </c>
      <c r="S38" s="98">
        <v>112543.51433277753</v>
      </c>
      <c r="T38" s="99">
        <v>0.6299774241686823</v>
      </c>
      <c r="U38" s="98">
        <v>96565.898423681778</v>
      </c>
      <c r="V38" s="99">
        <v>0.63548498565265743</v>
      </c>
      <c r="W38" s="98">
        <v>98499.051915102464</v>
      </c>
      <c r="X38" s="99">
        <v>0.62115026215986169</v>
      </c>
      <c r="Y38" s="98">
        <v>98144.748641983213</v>
      </c>
      <c r="Z38" s="99">
        <v>0.55189012876841947</v>
      </c>
      <c r="AA38" s="98">
        <v>127429.32715014135</v>
      </c>
      <c r="AB38" s="99">
        <v>0.5938082689068519</v>
      </c>
      <c r="AC38" s="98">
        <v>105748.45365642646</v>
      </c>
      <c r="AD38" s="99">
        <v>0.61630268720290804</v>
      </c>
      <c r="AF38" s="90" t="s">
        <v>52</v>
      </c>
      <c r="AG38" s="98">
        <v>105748.45365642646</v>
      </c>
      <c r="AH38" s="100">
        <v>0.81399741179048901</v>
      </c>
      <c r="AJ38" s="101">
        <v>0.78550651719312581</v>
      </c>
      <c r="AO38" s="4"/>
      <c r="AP38" s="72"/>
    </row>
    <row r="39" spans="1:42">
      <c r="A39" s="84" t="s">
        <v>101</v>
      </c>
      <c r="B39" s="54">
        <v>73.682757407782901</v>
      </c>
      <c r="C39" s="74">
        <v>0.112727018622062</v>
      </c>
      <c r="D39" s="54">
        <v>46.766991369497902</v>
      </c>
      <c r="E39" s="75">
        <v>6.892451589051013E-2</v>
      </c>
      <c r="F39" s="64">
        <v>43.388854224237662</v>
      </c>
      <c r="G39" s="75">
        <v>7.5177775249083631E-2</v>
      </c>
      <c r="H39" s="64">
        <v>43.438325097331187</v>
      </c>
      <c r="I39" s="75">
        <v>7.2121952042160514E-2</v>
      </c>
      <c r="J39" s="46">
        <v>93.945809258198437</v>
      </c>
      <c r="K39" s="75">
        <v>0.1390889888462305</v>
      </c>
      <c r="L39" s="46">
        <v>57.169727150406622</v>
      </c>
      <c r="M39" s="76">
        <v>7.0141128567749733E-2</v>
      </c>
      <c r="N39" s="33">
        <v>52.997921387223734</v>
      </c>
      <c r="O39" s="77">
        <v>8.3899353352285225E-2</v>
      </c>
      <c r="Q39" s="46">
        <v>19399.728359829565</v>
      </c>
      <c r="R39" s="74">
        <v>0.112727018622062</v>
      </c>
      <c r="S39" s="54">
        <v>12313.151145439095</v>
      </c>
      <c r="T39" s="74">
        <v>6.892451589051013E-2</v>
      </c>
      <c r="U39" s="64">
        <v>11423.730807684788</v>
      </c>
      <c r="V39" s="74">
        <v>7.5177775249083631E-2</v>
      </c>
      <c r="W39" s="64">
        <v>11436.755856332557</v>
      </c>
      <c r="X39" s="74">
        <v>7.2121952042160528E-2</v>
      </c>
      <c r="Y39" s="64">
        <v>24734.730950241326</v>
      </c>
      <c r="Z39" s="74">
        <v>0.13908898884623047</v>
      </c>
      <c r="AA39" s="55">
        <v>15052.05852958908</v>
      </c>
      <c r="AB39" s="74">
        <v>7.0141128567749733E-2</v>
      </c>
      <c r="AC39" s="33">
        <v>14316.962585137089</v>
      </c>
      <c r="AD39" s="77">
        <v>8.3439352621372961E-2</v>
      </c>
      <c r="AF39" s="84" t="s">
        <v>53</v>
      </c>
      <c r="AG39" s="33">
        <v>14316.962585137089</v>
      </c>
      <c r="AH39" s="78">
        <v>0.11020464211104458</v>
      </c>
      <c r="AJ39" s="79">
        <v>0.13971478435873649</v>
      </c>
      <c r="AO39" s="4"/>
      <c r="AP39" s="72"/>
    </row>
    <row r="40" spans="1:42">
      <c r="A40" s="84" t="s">
        <v>102</v>
      </c>
      <c r="B40" s="54">
        <v>25.824944093539372</v>
      </c>
      <c r="C40" s="74">
        <v>3.9509500677815626E-2</v>
      </c>
      <c r="D40" s="54">
        <v>32.414779586166262</v>
      </c>
      <c r="E40" s="75">
        <v>4.7772433617169978E-2</v>
      </c>
      <c r="F40" s="64">
        <v>32.162045259494832</v>
      </c>
      <c r="G40" s="75">
        <v>5.5725624778505893E-2</v>
      </c>
      <c r="H40" s="64">
        <v>28.993565820818542</v>
      </c>
      <c r="I40" s="75">
        <v>4.8138885626342276E-2</v>
      </c>
      <c r="J40" s="46">
        <v>58.813141308718912</v>
      </c>
      <c r="K40" s="75">
        <v>8.7074244397828848E-2</v>
      </c>
      <c r="L40" s="46">
        <v>75.843784789305928</v>
      </c>
      <c r="M40" s="76">
        <v>9.3052196068310472E-2</v>
      </c>
      <c r="N40" s="33">
        <v>36.444242201969175</v>
      </c>
      <c r="O40" s="77">
        <v>5.7693741077482853E-2</v>
      </c>
      <c r="Q40" s="46">
        <v>6799.3777370434</v>
      </c>
      <c r="R40" s="74">
        <v>3.9509500677815619E-2</v>
      </c>
      <c r="S40" s="54">
        <v>8534.3972041544657</v>
      </c>
      <c r="T40" s="74">
        <v>4.7772433617169985E-2</v>
      </c>
      <c r="U40" s="64">
        <v>8467.8554858865718</v>
      </c>
      <c r="V40" s="74">
        <v>5.5725624778505893E-2</v>
      </c>
      <c r="W40" s="64">
        <v>7633.6353428503317</v>
      </c>
      <c r="X40" s="74">
        <v>4.8138885626342283E-2</v>
      </c>
      <c r="Y40" s="64">
        <v>15484.748474639762</v>
      </c>
      <c r="Z40" s="74">
        <v>8.7074244397828834E-2</v>
      </c>
      <c r="AA40" s="55">
        <v>19968.69925145464</v>
      </c>
      <c r="AB40" s="74">
        <v>9.3052196068310458E-2</v>
      </c>
      <c r="AC40" s="33">
        <v>9847.1020597164461</v>
      </c>
      <c r="AD40" s="77">
        <v>5.7388975920932818E-2</v>
      </c>
      <c r="AF40" s="84" t="s">
        <v>54</v>
      </c>
      <c r="AG40" s="33">
        <v>9847.1020597164461</v>
      </c>
      <c r="AH40" s="78">
        <v>7.5797946098466365E-2</v>
      </c>
      <c r="AJ40" s="79">
        <v>7.4778698448137615E-2</v>
      </c>
      <c r="AO40" s="4"/>
      <c r="AP40" s="72"/>
    </row>
    <row r="41" spans="1:42">
      <c r="A41" s="90" t="s">
        <v>103</v>
      </c>
      <c r="B41" s="91">
        <v>99.507701501322273</v>
      </c>
      <c r="C41" s="92">
        <v>0.15223651929987764</v>
      </c>
      <c r="D41" s="93">
        <v>79.181770955664163</v>
      </c>
      <c r="E41" s="94">
        <v>0.1166969495076801</v>
      </c>
      <c r="F41" s="95">
        <v>75.550899483732493</v>
      </c>
      <c r="G41" s="94">
        <v>0.13090340002758952</v>
      </c>
      <c r="H41" s="95">
        <v>72.431890918149733</v>
      </c>
      <c r="I41" s="94">
        <v>0.1202608376685028</v>
      </c>
      <c r="J41" s="96">
        <v>152.75895056691735</v>
      </c>
      <c r="K41" s="94">
        <v>0.22616323324405935</v>
      </c>
      <c r="L41" s="96">
        <v>133.01351193971254</v>
      </c>
      <c r="M41" s="97">
        <v>0.16319332463606021</v>
      </c>
      <c r="N41" s="102">
        <v>89.442163589192916</v>
      </c>
      <c r="O41" s="103">
        <v>0.14159309442976808</v>
      </c>
      <c r="Q41" s="98">
        <v>26199.106096872965</v>
      </c>
      <c r="R41" s="99">
        <v>0.15223651929987761</v>
      </c>
      <c r="S41" s="91">
        <v>20847.548349593562</v>
      </c>
      <c r="T41" s="99">
        <v>0.11669694950768011</v>
      </c>
      <c r="U41" s="104">
        <v>19891.586293571359</v>
      </c>
      <c r="V41" s="99">
        <v>0.13090340002758952</v>
      </c>
      <c r="W41" s="104">
        <v>19070.391199182886</v>
      </c>
      <c r="X41" s="99">
        <v>0.12026083766850282</v>
      </c>
      <c r="Y41" s="104">
        <v>40219.479424881087</v>
      </c>
      <c r="Z41" s="99">
        <v>0.22616323324405929</v>
      </c>
      <c r="AA41" s="105">
        <v>35020.757781043721</v>
      </c>
      <c r="AB41" s="99">
        <v>0.16319332463606018</v>
      </c>
      <c r="AC41" s="98">
        <v>24164.064644853534</v>
      </c>
      <c r="AD41" s="103">
        <v>0.14159309442976808</v>
      </c>
      <c r="AF41" s="90" t="s">
        <v>55</v>
      </c>
      <c r="AG41" s="98">
        <v>24164.064644853534</v>
      </c>
      <c r="AH41" s="100">
        <v>0.18600258820951093</v>
      </c>
      <c r="AJ41" s="101">
        <v>0.21449348280687411</v>
      </c>
    </row>
    <row r="42" spans="1:42" ht="15" thickBot="1">
      <c r="A42" s="106" t="s">
        <v>104</v>
      </c>
      <c r="B42" s="107">
        <v>500.5534645244436</v>
      </c>
      <c r="C42" s="108">
        <v>0.76579516975058937</v>
      </c>
      <c r="D42" s="109">
        <v>506.63705850352744</v>
      </c>
      <c r="E42" s="110">
        <v>0.74667437367636225</v>
      </c>
      <c r="F42" s="111">
        <v>442.32106942848634</v>
      </c>
      <c r="G42" s="110">
        <v>0.76638838568024692</v>
      </c>
      <c r="H42" s="112">
        <v>446.5444358229214</v>
      </c>
      <c r="I42" s="110">
        <v>0.74141109982836451</v>
      </c>
      <c r="J42" s="113">
        <v>525.5258043548954</v>
      </c>
      <c r="K42" s="110">
        <v>0.77805336201247888</v>
      </c>
      <c r="L42" s="113">
        <v>617.00710323571752</v>
      </c>
      <c r="M42" s="114">
        <v>0.75700159354291208</v>
      </c>
      <c r="N42" s="115">
        <v>478.47726350111543</v>
      </c>
      <c r="O42" s="116">
        <v>0.75746240514240437</v>
      </c>
      <c r="Q42" s="117">
        <v>131789.33013600938</v>
      </c>
      <c r="R42" s="118">
        <v>0.76579516975058937</v>
      </c>
      <c r="S42" s="119">
        <v>133391.06268237109</v>
      </c>
      <c r="T42" s="120">
        <v>0.74667437367636236</v>
      </c>
      <c r="U42" s="121">
        <v>116457.48471725313</v>
      </c>
      <c r="V42" s="120">
        <v>0.76638838568024692</v>
      </c>
      <c r="W42" s="121">
        <v>117569.44311428536</v>
      </c>
      <c r="X42" s="120">
        <v>0.74141109982836451</v>
      </c>
      <c r="Y42" s="121">
        <v>138364.22806686431</v>
      </c>
      <c r="Z42" s="120">
        <v>0.77805336201247877</v>
      </c>
      <c r="AA42" s="122">
        <v>162450.08493118506</v>
      </c>
      <c r="AB42" s="118">
        <v>0.75700159354291208</v>
      </c>
      <c r="AC42" s="117">
        <v>129912.51830127998</v>
      </c>
      <c r="AD42" s="116">
        <v>0.75746240514240437</v>
      </c>
      <c r="AF42" s="106" t="s">
        <v>56</v>
      </c>
      <c r="AG42" s="123">
        <v>129912.51830127998</v>
      </c>
      <c r="AH42" s="124">
        <v>1</v>
      </c>
      <c r="AJ42" s="125">
        <v>0.99999999999999989</v>
      </c>
    </row>
    <row r="43" spans="1:42">
      <c r="A43" s="84" t="s">
        <v>105</v>
      </c>
      <c r="B43" s="46">
        <v>32.175852120755046</v>
      </c>
      <c r="C43" s="61">
        <v>4.9225734877478243E-2</v>
      </c>
      <c r="D43" s="24">
        <v>41.930570736751811</v>
      </c>
      <c r="E43" s="62">
        <v>6.1796669069636524E-2</v>
      </c>
      <c r="F43" s="24">
        <v>37.866261647750953</v>
      </c>
      <c r="G43" s="62">
        <v>6.5609045423638004E-2</v>
      </c>
      <c r="H43" s="24">
        <v>43.62980063221633</v>
      </c>
      <c r="I43" s="62">
        <v>7.2439864607004828E-2</v>
      </c>
      <c r="J43" s="24">
        <v>29.450450032228215</v>
      </c>
      <c r="K43" s="62">
        <v>4.3602086653924801E-2</v>
      </c>
      <c r="L43" s="24">
        <v>31.823401622117345</v>
      </c>
      <c r="M43" s="65">
        <v>3.9043903406563524E-2</v>
      </c>
      <c r="N43" s="26">
        <v>36.241747743350579</v>
      </c>
      <c r="O43" s="66">
        <v>5.7373178427272638E-2</v>
      </c>
      <c r="Q43" s="24">
        <v>8471.4906560046984</v>
      </c>
      <c r="R43" s="61">
        <v>4.9225734877478236E-2</v>
      </c>
      <c r="S43" s="52">
        <v>11039.783402292736</v>
      </c>
      <c r="T43" s="74">
        <v>6.1796669069636531E-2</v>
      </c>
      <c r="U43" s="63">
        <v>9969.7027610289661</v>
      </c>
      <c r="V43" s="74">
        <v>6.5609045423638004E-2</v>
      </c>
      <c r="W43" s="63">
        <v>11487.168917610479</v>
      </c>
      <c r="X43" s="74">
        <v>7.2439864607004842E-2</v>
      </c>
      <c r="Y43" s="63">
        <v>7753.9271167342768</v>
      </c>
      <c r="Z43" s="61">
        <v>4.3602086653924794E-2</v>
      </c>
      <c r="AA43" s="53">
        <v>8378.6949440307653</v>
      </c>
      <c r="AB43" s="61">
        <v>3.9043903406563524E-2</v>
      </c>
      <c r="AC43" s="26">
        <v>9867.7067681666103</v>
      </c>
      <c r="AD43" s="66">
        <v>5.7509060298035167E-2</v>
      </c>
    </row>
    <row r="44" spans="1:42">
      <c r="A44" s="84" t="s">
        <v>106</v>
      </c>
      <c r="B44" s="46">
        <v>22.867909713654239</v>
      </c>
      <c r="C44" s="74">
        <v>3.4985543088082709E-2</v>
      </c>
      <c r="D44" s="46">
        <v>17.352488425024934</v>
      </c>
      <c r="E44" s="75">
        <v>2.55738466206013E-2</v>
      </c>
      <c r="F44" s="46">
        <v>15.602070335123004</v>
      </c>
      <c r="G44" s="75">
        <v>2.703295484624843E-2</v>
      </c>
      <c r="H44" s="46">
        <v>13.774789685741268</v>
      </c>
      <c r="I44" s="75">
        <v>2.2870695840133043E-2</v>
      </c>
      <c r="J44" s="46">
        <v>20.982181154272347</v>
      </c>
      <c r="K44" s="75">
        <v>3.1064614628155889E-2</v>
      </c>
      <c r="L44" s="46">
        <v>19.124229428860271</v>
      </c>
      <c r="M44" s="76">
        <v>2.3463380043773581E-2</v>
      </c>
      <c r="N44" s="33">
        <v>17.207378500726076</v>
      </c>
      <c r="O44" s="77">
        <v>2.7240463235355575E-2</v>
      </c>
      <c r="Q44" s="46">
        <v>6020.8283757190202</v>
      </c>
      <c r="R44" s="74">
        <v>3.4985543088082709E-2</v>
      </c>
      <c r="S44" s="54">
        <v>4568.6884375069922</v>
      </c>
      <c r="T44" s="74">
        <v>2.5573846620601297E-2</v>
      </c>
      <c r="U44" s="64">
        <v>4107.8257247790034</v>
      </c>
      <c r="V44" s="74">
        <v>2.703295484624843E-2</v>
      </c>
      <c r="W44" s="64">
        <v>3626.726082443492</v>
      </c>
      <c r="X44" s="74">
        <v>2.2870695840133046E-2</v>
      </c>
      <c r="Y44" s="64">
        <v>5524.3401456447573</v>
      </c>
      <c r="Z44" s="74">
        <v>3.1064614628155889E-2</v>
      </c>
      <c r="AA44" s="55">
        <v>5035.1652009668078</v>
      </c>
      <c r="AB44" s="74">
        <v>2.3463380043773581E-2</v>
      </c>
      <c r="AC44" s="33">
        <v>4665.2774273803898</v>
      </c>
      <c r="AD44" s="77">
        <v>2.7189267697314209E-2</v>
      </c>
    </row>
    <row r="45" spans="1:42">
      <c r="A45" s="84" t="s">
        <v>107</v>
      </c>
      <c r="B45" s="46">
        <v>60.92708803271497</v>
      </c>
      <c r="C45" s="74">
        <v>9.321216019701252E-2</v>
      </c>
      <c r="D45" s="46">
        <v>57.987250106166464</v>
      </c>
      <c r="E45" s="75">
        <v>8.5460771034251065E-2</v>
      </c>
      <c r="F45" s="46">
        <v>54.592135527220194</v>
      </c>
      <c r="G45" s="75">
        <v>9.4589160474771269E-2</v>
      </c>
      <c r="H45" s="46">
        <v>48.972841161630463</v>
      </c>
      <c r="I45" s="75">
        <v>8.1311074810397344E-2</v>
      </c>
      <c r="J45" s="46">
        <v>50.111387381991385</v>
      </c>
      <c r="K45" s="75">
        <v>7.4191092244326851E-2</v>
      </c>
      <c r="L45" s="46">
        <v>50.195463205299149</v>
      </c>
      <c r="M45" s="76">
        <v>6.1584454110440813E-2</v>
      </c>
      <c r="N45" s="33">
        <v>52.937060680494405</v>
      </c>
      <c r="O45" s="77">
        <v>8.3803006669141825E-2</v>
      </c>
      <c r="Q45" s="46">
        <v>16041.323630828792</v>
      </c>
      <c r="R45" s="74">
        <v>9.321216019701252E-2</v>
      </c>
      <c r="S45" s="54">
        <v>15267.301875897272</v>
      </c>
      <c r="T45" s="74">
        <v>8.5460771034251065E-2</v>
      </c>
      <c r="U45" s="64">
        <v>14373.411596825037</v>
      </c>
      <c r="V45" s="74">
        <v>9.4589160474771269E-2</v>
      </c>
      <c r="W45" s="64">
        <v>12893.923204947254</v>
      </c>
      <c r="X45" s="74">
        <v>8.1311074810397357E-2</v>
      </c>
      <c r="Y45" s="64">
        <v>13193.687874147588</v>
      </c>
      <c r="Z45" s="74">
        <v>7.4191092244326837E-2</v>
      </c>
      <c r="AA45" s="55">
        <v>13215.8239639355</v>
      </c>
      <c r="AB45" s="74">
        <v>6.1584454110440806E-2</v>
      </c>
      <c r="AC45" s="33">
        <v>14388.097998628804</v>
      </c>
      <c r="AD45" s="77">
        <v>8.3853930281606856E-2</v>
      </c>
    </row>
    <row r="46" spans="1:42">
      <c r="A46" s="84" t="s">
        <v>108</v>
      </c>
      <c r="B46" s="46">
        <v>13.411305896668464</v>
      </c>
      <c r="C46" s="74">
        <v>2.0517914675655544E-2</v>
      </c>
      <c r="D46" s="46">
        <v>17.861861979107527</v>
      </c>
      <c r="E46" s="75">
        <v>2.6324554001907627E-2</v>
      </c>
      <c r="F46" s="46">
        <v>10.147624331806146</v>
      </c>
      <c r="G46" s="75">
        <v>1.7582299301706406E-2</v>
      </c>
      <c r="H46" s="46">
        <v>22.819291198326088</v>
      </c>
      <c r="I46" s="75">
        <v>3.7887552564564338E-2</v>
      </c>
      <c r="J46" s="46">
        <v>14.261737154419377</v>
      </c>
      <c r="K46" s="75">
        <v>2.1114838603892266E-2</v>
      </c>
      <c r="L46" s="46">
        <v>36.902474502736268</v>
      </c>
      <c r="M46" s="76">
        <v>4.5275381527618876E-2</v>
      </c>
      <c r="N46" s="33">
        <v>17.595546178089212</v>
      </c>
      <c r="O46" s="77">
        <v>2.7854959356535081E-2</v>
      </c>
      <c r="Q46" s="46">
        <v>3531.0254461034465</v>
      </c>
      <c r="R46" s="74">
        <v>2.051791467565554E-2</v>
      </c>
      <c r="S46" s="54">
        <v>4702.7999845029181</v>
      </c>
      <c r="T46" s="74">
        <v>2.6324554001907627E-2</v>
      </c>
      <c r="U46" s="64">
        <v>2671.7397999255973</v>
      </c>
      <c r="V46" s="74">
        <v>1.7582299301706406E-2</v>
      </c>
      <c r="W46" s="64">
        <v>6008.027741977744</v>
      </c>
      <c r="X46" s="74">
        <v>3.7887552564564345E-2</v>
      </c>
      <c r="Y46" s="64">
        <v>3754.933127757788</v>
      </c>
      <c r="Z46" s="74">
        <v>2.1114838603892263E-2</v>
      </c>
      <c r="AA46" s="55">
        <v>9715.9499229463127</v>
      </c>
      <c r="AB46" s="74">
        <v>4.5275381527618869E-2</v>
      </c>
      <c r="AC46" s="33">
        <v>4771.433842976413</v>
      </c>
      <c r="AD46" s="77">
        <v>2.7807947989398858E-2</v>
      </c>
    </row>
    <row r="47" spans="1:42">
      <c r="A47" s="84" t="s">
        <v>109</v>
      </c>
      <c r="B47" s="46">
        <v>23.703217219015244</v>
      </c>
      <c r="C47" s="74">
        <v>3.626347741118164E-2</v>
      </c>
      <c r="D47" s="46">
        <v>36.755541374249084</v>
      </c>
      <c r="E47" s="75">
        <v>5.4169785597241255E-2</v>
      </c>
      <c r="F47" s="46">
        <v>16.620855213594702</v>
      </c>
      <c r="G47" s="75">
        <v>2.8798154273389009E-2</v>
      </c>
      <c r="H47" s="46">
        <v>26.548766651749538</v>
      </c>
      <c r="I47" s="75">
        <v>4.4079712349536039E-2</v>
      </c>
      <c r="J47" s="46">
        <v>35.105151609413916</v>
      </c>
      <c r="K47" s="75">
        <v>5.1974005857221325E-2</v>
      </c>
      <c r="L47" s="46">
        <v>60.01444080751132</v>
      </c>
      <c r="M47" s="76">
        <v>7.3631287368691206E-2</v>
      </c>
      <c r="N47" s="33">
        <v>29.225507145503769</v>
      </c>
      <c r="O47" s="77">
        <v>4.6265987169290451E-2</v>
      </c>
      <c r="Q47" s="46">
        <v>6240.754166650654</v>
      </c>
      <c r="R47" s="74">
        <v>3.626347741118164E-2</v>
      </c>
      <c r="S47" s="54">
        <v>9677.26430802102</v>
      </c>
      <c r="T47" s="74">
        <v>5.4169785597241255E-2</v>
      </c>
      <c r="U47" s="64">
        <v>4376.058763209855</v>
      </c>
      <c r="V47" s="74">
        <v>2.8798154273389009E-2</v>
      </c>
      <c r="W47" s="64">
        <v>6989.950966167843</v>
      </c>
      <c r="X47" s="74">
        <v>4.4079712349536039E-2</v>
      </c>
      <c r="Y47" s="64">
        <v>9242.7377749211155</v>
      </c>
      <c r="Z47" s="74">
        <v>5.1974005857221318E-2</v>
      </c>
      <c r="AA47" s="55">
        <v>15801.035280064209</v>
      </c>
      <c r="AB47" s="74">
        <v>7.3631287368691206E-2</v>
      </c>
      <c r="AC47" s="33">
        <v>7980.2205245088726</v>
      </c>
      <c r="AD47" s="77">
        <v>4.6508777988430977E-2</v>
      </c>
    </row>
    <row r="48" spans="1:42">
      <c r="A48" s="126" t="s">
        <v>110</v>
      </c>
      <c r="B48" s="117">
        <v>153.08537298280797</v>
      </c>
      <c r="C48" s="127">
        <v>0.23420483024941066</v>
      </c>
      <c r="D48" s="128">
        <v>171.88771262129981</v>
      </c>
      <c r="E48" s="129">
        <v>0.25332562632363775</v>
      </c>
      <c r="F48" s="128">
        <v>134.82894705549501</v>
      </c>
      <c r="G48" s="129">
        <v>0.23361161431975314</v>
      </c>
      <c r="H48" s="128">
        <v>155.74548932966368</v>
      </c>
      <c r="I48" s="129">
        <v>0.25858890017163561</v>
      </c>
      <c r="J48" s="128">
        <v>149.91090733232522</v>
      </c>
      <c r="K48" s="129">
        <v>0.22194663798752109</v>
      </c>
      <c r="L48" s="128">
        <v>198.06000956652434</v>
      </c>
      <c r="M48" s="130">
        <v>0.24299840645708798</v>
      </c>
      <c r="N48" s="117">
        <v>153.20724024816406</v>
      </c>
      <c r="O48" s="118">
        <v>0.2425375948575956</v>
      </c>
      <c r="Q48" s="117">
        <v>40305.422275306613</v>
      </c>
      <c r="R48" s="118">
        <v>0.23420483024941061</v>
      </c>
      <c r="S48" s="119">
        <v>45255.838008220933</v>
      </c>
      <c r="T48" s="118">
        <v>0.25332562632363775</v>
      </c>
      <c r="U48" s="121">
        <v>35498.738645768455</v>
      </c>
      <c r="V48" s="118">
        <v>0.23361161431975311</v>
      </c>
      <c r="W48" s="121">
        <v>41005.796913146813</v>
      </c>
      <c r="X48" s="118">
        <v>0.25858890017163566</v>
      </c>
      <c r="Y48" s="121">
        <v>39469.626039205526</v>
      </c>
      <c r="Z48" s="118">
        <v>0.22194663798752109</v>
      </c>
      <c r="AA48" s="122">
        <v>52146.669311943588</v>
      </c>
      <c r="AB48" s="118">
        <v>0.24299840645708798</v>
      </c>
      <c r="AC48" s="117">
        <v>41672.736561661084</v>
      </c>
      <c r="AD48" s="118">
        <v>0.2425375948575956</v>
      </c>
    </row>
    <row r="49" spans="1:30" ht="15" thickBot="1">
      <c r="A49" s="131" t="s">
        <v>111</v>
      </c>
      <c r="B49" s="132">
        <v>653.63883750725154</v>
      </c>
      <c r="C49" s="133">
        <v>1</v>
      </c>
      <c r="D49" s="134">
        <v>678.52477112482723</v>
      </c>
      <c r="E49" s="135">
        <v>1</v>
      </c>
      <c r="F49" s="134">
        <v>577.15001648398129</v>
      </c>
      <c r="G49" s="135">
        <v>1</v>
      </c>
      <c r="H49" s="134">
        <v>602.28992515258506</v>
      </c>
      <c r="I49" s="135">
        <v>1</v>
      </c>
      <c r="J49" s="134">
        <v>675.43671168722062</v>
      </c>
      <c r="K49" s="135">
        <v>1</v>
      </c>
      <c r="L49" s="134">
        <v>815.06711280224181</v>
      </c>
      <c r="M49" s="136">
        <v>1</v>
      </c>
      <c r="N49" s="132">
        <v>631.68450374927943</v>
      </c>
      <c r="O49" s="137">
        <v>1</v>
      </c>
      <c r="Q49" s="132">
        <v>172094.75241131597</v>
      </c>
      <c r="R49" s="137">
        <v>1</v>
      </c>
      <c r="S49" s="138">
        <v>178646.90069059201</v>
      </c>
      <c r="T49" s="137">
        <v>1</v>
      </c>
      <c r="U49" s="139">
        <v>151956.22336302159</v>
      </c>
      <c r="V49" s="137">
        <v>1</v>
      </c>
      <c r="W49" s="139">
        <v>158575.24002743216</v>
      </c>
      <c r="X49" s="137">
        <v>1.0000000000000002</v>
      </c>
      <c r="Y49" s="139">
        <v>177833.85410606983</v>
      </c>
      <c r="Z49" s="137">
        <v>0.99999999999999989</v>
      </c>
      <c r="AA49" s="140">
        <v>214596.75424312864</v>
      </c>
      <c r="AB49" s="137">
        <v>1</v>
      </c>
      <c r="AC49" s="132">
        <v>171585.25486294107</v>
      </c>
      <c r="AD49" s="137">
        <v>1</v>
      </c>
    </row>
    <row r="50" spans="1:30">
      <c r="N50" s="141"/>
      <c r="O50" s="142"/>
    </row>
    <row r="51" spans="1:30">
      <c r="N51" s="141"/>
      <c r="O51" s="142"/>
    </row>
    <row r="52" spans="1:30">
      <c r="N52" s="141"/>
      <c r="O52" s="142"/>
    </row>
    <row r="53" spans="1:30">
      <c r="N53" s="143"/>
      <c r="O53" s="144"/>
    </row>
    <row r="54" spans="1:30">
      <c r="N54" s="141"/>
      <c r="O54" s="142"/>
    </row>
    <row r="55" spans="1:30">
      <c r="N55" s="141"/>
      <c r="O55" s="142"/>
    </row>
    <row r="56" spans="1:30">
      <c r="N56" s="145"/>
      <c r="O56" s="146"/>
    </row>
  </sheetData>
  <mergeCells count="19">
    <mergeCell ref="B5:O5"/>
    <mergeCell ref="Q5:AD5"/>
    <mergeCell ref="B7:C7"/>
    <mergeCell ref="D7:E7"/>
    <mergeCell ref="F7:G7"/>
    <mergeCell ref="H7:I7"/>
    <mergeCell ref="J7:K7"/>
    <mergeCell ref="L7:M7"/>
    <mergeCell ref="N7:O7"/>
    <mergeCell ref="Q7:R7"/>
    <mergeCell ref="AH19:AJ19"/>
    <mergeCell ref="B6:I6"/>
    <mergeCell ref="J6:M6"/>
    <mergeCell ref="S7:T7"/>
    <mergeCell ref="U7:V7"/>
    <mergeCell ref="W7:X7"/>
    <mergeCell ref="Y7:Z7"/>
    <mergeCell ref="AA7:AB7"/>
    <mergeCell ref="AC7:AD7"/>
  </mergeCells>
  <pageMargins left="0.35" right="0.44" top="0.2" bottom="0.17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H59"/>
  <sheetViews>
    <sheetView zoomScale="82" zoomScaleNormal="82" workbookViewId="0">
      <pane xSplit="28" ySplit="2" topLeftCell="ID3" activePane="bottomRight" state="frozen"/>
      <selection pane="topRight" activeCell="AC1" sqref="AC1"/>
      <selection pane="bottomLeft" activeCell="A3" sqref="A3"/>
      <selection pane="bottomRight" activeCell="IF39" sqref="IF39"/>
    </sheetView>
  </sheetViews>
  <sheetFormatPr baseColWidth="10" defaultColWidth="11.54296875" defaultRowHeight="14.5"/>
  <cols>
    <col min="1" max="1" width="21.81640625" customWidth="1"/>
    <col min="2" max="2" width="36.90625" customWidth="1"/>
    <col min="3" max="3" width="21.1796875" customWidth="1"/>
    <col min="4" max="4" width="26.1796875" hidden="1" customWidth="1"/>
    <col min="5" max="15" width="11.54296875" hidden="1" customWidth="1"/>
    <col min="16" max="16" width="6" hidden="1" customWidth="1"/>
    <col min="17" max="17" width="4.81640625" hidden="1" customWidth="1"/>
    <col min="18" max="18" width="3.1796875" hidden="1" customWidth="1"/>
    <col min="19" max="19" width="2.453125" hidden="1" customWidth="1"/>
    <col min="20" max="20" width="5.6328125" hidden="1" customWidth="1"/>
    <col min="21" max="21" width="3" hidden="1" customWidth="1"/>
    <col min="22" max="22" width="5.453125" hidden="1" customWidth="1"/>
    <col min="23" max="23" width="8.08984375" hidden="1" customWidth="1"/>
    <col min="24" max="24" width="3.54296875" hidden="1" customWidth="1"/>
    <col min="25" max="25" width="1.54296875" hidden="1" customWidth="1"/>
    <col min="26" max="27" width="11.54296875" hidden="1" customWidth="1"/>
    <col min="28" max="28" width="2.1796875" hidden="1" customWidth="1"/>
    <col min="29" max="29" width="8" customWidth="1"/>
    <col min="30" max="30" width="7.81640625" bestFit="1" customWidth="1"/>
    <col min="31" max="31" width="8.453125" bestFit="1" customWidth="1"/>
    <col min="32" max="32" width="7" bestFit="1" customWidth="1"/>
    <col min="33" max="35" width="7.453125" bestFit="1" customWidth="1"/>
    <col min="36" max="36" width="8" bestFit="1" customWidth="1"/>
    <col min="37" max="37" width="8.453125" bestFit="1" customWidth="1"/>
    <col min="38" max="38" width="7" bestFit="1" customWidth="1"/>
    <col min="39" max="40" width="7.54296875" bestFit="1" customWidth="1"/>
    <col min="41" max="41" width="8" bestFit="1" customWidth="1"/>
    <col min="42" max="42" width="7.81640625" bestFit="1" customWidth="1"/>
    <col min="43" max="43" width="8.453125" bestFit="1" customWidth="1"/>
    <col min="44" max="44" width="7" bestFit="1" customWidth="1"/>
    <col min="45" max="47" width="7.453125" bestFit="1" customWidth="1"/>
    <col min="48" max="48" width="8" bestFit="1" customWidth="1"/>
    <col min="49" max="49" width="8.453125" bestFit="1" customWidth="1"/>
    <col min="50" max="50" width="7" bestFit="1" customWidth="1"/>
    <col min="51" max="52" width="7.54296875" bestFit="1" customWidth="1"/>
    <col min="53" max="53" width="8" bestFit="1" customWidth="1"/>
    <col min="54" max="54" width="7.81640625" bestFit="1" customWidth="1"/>
    <col min="55" max="55" width="8.453125" bestFit="1" customWidth="1"/>
    <col min="56" max="56" width="7" bestFit="1" customWidth="1"/>
    <col min="57" max="59" width="7.453125" bestFit="1" customWidth="1"/>
    <col min="60" max="60" width="8" bestFit="1" customWidth="1"/>
    <col min="61" max="61" width="8.453125" bestFit="1" customWidth="1"/>
    <col min="62" max="62" width="7" bestFit="1" customWidth="1"/>
    <col min="63" max="64" width="7.54296875" bestFit="1" customWidth="1"/>
    <col min="65" max="65" width="8" bestFit="1" customWidth="1"/>
    <col min="66" max="66" width="7.81640625" bestFit="1" customWidth="1"/>
    <col min="67" max="67" width="8.453125" bestFit="1" customWidth="1"/>
    <col min="68" max="68" width="7" bestFit="1" customWidth="1"/>
    <col min="69" max="71" width="7.453125" bestFit="1" customWidth="1"/>
    <col min="72" max="72" width="8" bestFit="1" customWidth="1"/>
    <col min="73" max="73" width="8.453125" bestFit="1" customWidth="1"/>
    <col min="74" max="74" width="7" bestFit="1" customWidth="1"/>
    <col min="75" max="76" width="7.54296875" bestFit="1" customWidth="1"/>
    <col min="77" max="77" width="8" bestFit="1" customWidth="1"/>
    <col min="78" max="78" width="7.81640625" bestFit="1" customWidth="1"/>
    <col min="79" max="79" width="8.453125" bestFit="1" customWidth="1"/>
    <col min="80" max="80" width="7" bestFit="1" customWidth="1"/>
    <col min="81" max="83" width="7.453125" bestFit="1" customWidth="1"/>
    <col min="84" max="84" width="8" bestFit="1" customWidth="1"/>
    <col min="85" max="85" width="8.453125" bestFit="1" customWidth="1"/>
    <col min="86" max="86" width="7" bestFit="1" customWidth="1"/>
    <col min="87" max="88" width="7.54296875" bestFit="1" customWidth="1"/>
    <col min="89" max="89" width="8" bestFit="1" customWidth="1"/>
    <col min="90" max="90" width="7.81640625" bestFit="1" customWidth="1"/>
    <col min="91" max="91" width="8.453125" bestFit="1" customWidth="1"/>
    <col min="92" max="92" width="7" bestFit="1" customWidth="1"/>
    <col min="93" max="95" width="7.453125" bestFit="1" customWidth="1"/>
    <col min="96" max="96" width="8" bestFit="1" customWidth="1"/>
    <col min="97" max="97" width="8.453125" bestFit="1" customWidth="1"/>
    <col min="98" max="98" width="7" bestFit="1" customWidth="1"/>
    <col min="99" max="100" width="7.54296875" bestFit="1" customWidth="1"/>
    <col min="101" max="101" width="8" bestFit="1" customWidth="1"/>
    <col min="102" max="102" width="7.81640625" bestFit="1" customWidth="1"/>
    <col min="103" max="103" width="8.453125" bestFit="1" customWidth="1"/>
    <col min="104" max="104" width="7" bestFit="1" customWidth="1"/>
    <col min="105" max="107" width="7.453125" bestFit="1" customWidth="1"/>
    <col min="108" max="108" width="8" bestFit="1" customWidth="1"/>
    <col min="109" max="109" width="8.453125" bestFit="1" customWidth="1"/>
    <col min="110" max="110" width="7" bestFit="1" customWidth="1"/>
    <col min="111" max="112" width="7.54296875" bestFit="1" customWidth="1"/>
    <col min="113" max="113" width="8" bestFit="1" customWidth="1"/>
    <col min="114" max="114" width="7.81640625" bestFit="1" customWidth="1"/>
    <col min="115" max="115" width="8.453125" bestFit="1" customWidth="1"/>
    <col min="116" max="116" width="7" bestFit="1" customWidth="1"/>
    <col min="117" max="119" width="7.453125" bestFit="1" customWidth="1"/>
    <col min="120" max="120" width="8" bestFit="1" customWidth="1"/>
    <col min="121" max="121" width="8.453125" bestFit="1" customWidth="1"/>
    <col min="122" max="122" width="7" bestFit="1" customWidth="1"/>
    <col min="123" max="124" width="7.54296875" bestFit="1" customWidth="1"/>
    <col min="125" max="125" width="8" bestFit="1" customWidth="1"/>
    <col min="126" max="126" width="7.81640625" bestFit="1" customWidth="1"/>
    <col min="127" max="127" width="8.453125" bestFit="1" customWidth="1"/>
    <col min="128" max="128" width="7" bestFit="1" customWidth="1"/>
    <col min="129" max="131" width="7.453125" bestFit="1" customWidth="1"/>
    <col min="132" max="132" width="8" bestFit="1" customWidth="1"/>
    <col min="133" max="133" width="8.453125" bestFit="1" customWidth="1"/>
    <col min="134" max="134" width="7" bestFit="1" customWidth="1"/>
    <col min="135" max="136" width="7.54296875" bestFit="1" customWidth="1"/>
    <col min="137" max="137" width="8" bestFit="1" customWidth="1"/>
    <col min="138" max="138" width="7.81640625" bestFit="1" customWidth="1"/>
    <col min="139" max="139" width="8.453125" bestFit="1" customWidth="1"/>
    <col min="140" max="140" width="7" bestFit="1" customWidth="1"/>
    <col min="141" max="143" width="7.453125" bestFit="1" customWidth="1"/>
    <col min="144" max="144" width="8" bestFit="1" customWidth="1"/>
    <col min="145" max="145" width="8.453125" bestFit="1" customWidth="1"/>
    <col min="146" max="146" width="7" bestFit="1" customWidth="1"/>
    <col min="147" max="148" width="7.54296875" bestFit="1" customWidth="1"/>
    <col min="149" max="149" width="8" bestFit="1" customWidth="1"/>
    <col min="150" max="150" width="7.81640625" bestFit="1" customWidth="1"/>
    <col min="151" max="151" width="8.453125" bestFit="1" customWidth="1"/>
    <col min="152" max="152" width="7" bestFit="1" customWidth="1"/>
    <col min="153" max="155" width="7.453125" bestFit="1" customWidth="1"/>
    <col min="156" max="156" width="8" bestFit="1" customWidth="1"/>
    <col min="157" max="157" width="8.453125" bestFit="1" customWidth="1"/>
    <col min="158" max="158" width="7" bestFit="1" customWidth="1"/>
    <col min="159" max="160" width="7.54296875" bestFit="1" customWidth="1"/>
    <col min="161" max="161" width="8" bestFit="1" customWidth="1"/>
    <col min="162" max="162" width="7.81640625" bestFit="1" customWidth="1"/>
    <col min="163" max="163" width="8.453125" bestFit="1" customWidth="1"/>
    <col min="164" max="164" width="7" bestFit="1" customWidth="1"/>
    <col min="165" max="167" width="7.453125" bestFit="1" customWidth="1"/>
    <col min="168" max="168" width="8" bestFit="1" customWidth="1"/>
    <col min="169" max="169" width="8.453125" bestFit="1" customWidth="1"/>
    <col min="170" max="170" width="7" bestFit="1" customWidth="1"/>
    <col min="171" max="172" width="7.54296875" bestFit="1" customWidth="1"/>
    <col min="173" max="173" width="8" bestFit="1" customWidth="1"/>
    <col min="174" max="174" width="7.81640625" bestFit="1" customWidth="1"/>
    <col min="175" max="175" width="8.453125" bestFit="1" customWidth="1"/>
    <col min="176" max="176" width="7" bestFit="1" customWidth="1"/>
    <col min="177" max="179" width="7.453125" bestFit="1" customWidth="1"/>
    <col min="180" max="180" width="8" bestFit="1" customWidth="1"/>
    <col min="181" max="181" width="8.453125" bestFit="1" customWidth="1"/>
    <col min="182" max="182" width="7" bestFit="1" customWidth="1"/>
    <col min="183" max="184" width="7.54296875" bestFit="1" customWidth="1"/>
    <col min="185" max="185" width="8" bestFit="1" customWidth="1"/>
    <col min="186" max="186" width="7.81640625" bestFit="1" customWidth="1"/>
    <col min="187" max="187" width="8.453125" bestFit="1" customWidth="1"/>
    <col min="188" max="188" width="7" bestFit="1" customWidth="1"/>
    <col min="189" max="191" width="7.453125" bestFit="1" customWidth="1"/>
    <col min="192" max="192" width="8" bestFit="1" customWidth="1"/>
    <col min="193" max="193" width="8.453125" bestFit="1" customWidth="1"/>
    <col min="194" max="194" width="7" bestFit="1" customWidth="1"/>
    <col min="195" max="196" width="7.54296875" bestFit="1" customWidth="1"/>
    <col min="197" max="197" width="8" bestFit="1" customWidth="1"/>
    <col min="198" max="198" width="7.81640625" bestFit="1" customWidth="1"/>
    <col min="199" max="199" width="8.453125" bestFit="1" customWidth="1"/>
    <col min="200" max="200" width="7" bestFit="1" customWidth="1"/>
    <col min="201" max="203" width="7.453125" bestFit="1" customWidth="1"/>
    <col min="204" max="204" width="8" bestFit="1" customWidth="1"/>
    <col min="205" max="205" width="8.453125" bestFit="1" customWidth="1"/>
  </cols>
  <sheetData>
    <row r="1" spans="1:242" s="1" customFormat="1" ht="21">
      <c r="A1"/>
      <c r="B1" s="160" t="s">
        <v>117</v>
      </c>
      <c r="C1" s="160" t="s">
        <v>30</v>
      </c>
      <c r="D1" s="160">
        <v>0</v>
      </c>
      <c r="E1" s="2">
        <v>38353</v>
      </c>
      <c r="F1" s="2">
        <v>38384</v>
      </c>
      <c r="G1" s="2">
        <v>38412</v>
      </c>
      <c r="H1" s="2">
        <v>38443</v>
      </c>
      <c r="I1" s="2">
        <v>38473</v>
      </c>
      <c r="J1" s="2">
        <v>38504</v>
      </c>
      <c r="K1" s="2">
        <v>38534</v>
      </c>
      <c r="L1" s="2">
        <v>38565</v>
      </c>
      <c r="M1" s="2">
        <v>38596</v>
      </c>
      <c r="N1" s="2">
        <v>38626</v>
      </c>
      <c r="O1" s="2">
        <v>38657</v>
      </c>
      <c r="P1" s="2">
        <v>38687</v>
      </c>
      <c r="Q1" s="2">
        <v>38718</v>
      </c>
      <c r="R1" s="2">
        <v>38749</v>
      </c>
      <c r="S1" s="2">
        <v>38777</v>
      </c>
      <c r="T1" s="2">
        <v>38808</v>
      </c>
      <c r="U1" s="2">
        <v>38838</v>
      </c>
      <c r="V1" s="2">
        <v>38869</v>
      </c>
      <c r="W1" s="2">
        <v>38899</v>
      </c>
      <c r="X1" s="2">
        <v>38930</v>
      </c>
      <c r="Y1" s="2">
        <v>38961</v>
      </c>
      <c r="Z1" s="2">
        <v>38991</v>
      </c>
      <c r="AA1" s="2">
        <v>39022</v>
      </c>
      <c r="AB1" s="2">
        <v>39052</v>
      </c>
      <c r="AC1" s="2">
        <v>39083</v>
      </c>
      <c r="AD1" s="2">
        <v>39114</v>
      </c>
      <c r="AE1" s="2">
        <v>39142</v>
      </c>
      <c r="AF1" s="2">
        <v>39173</v>
      </c>
      <c r="AG1" s="2">
        <v>39203</v>
      </c>
      <c r="AH1" s="2">
        <v>39234</v>
      </c>
      <c r="AI1" s="2">
        <v>39264</v>
      </c>
      <c r="AJ1" s="2">
        <v>39295</v>
      </c>
      <c r="AK1" s="2">
        <v>39326</v>
      </c>
      <c r="AL1" s="2">
        <v>39356</v>
      </c>
      <c r="AM1" s="2">
        <v>39387</v>
      </c>
      <c r="AN1" s="2">
        <v>39417</v>
      </c>
      <c r="AO1" s="2">
        <v>39448</v>
      </c>
      <c r="AP1" s="2">
        <v>39479</v>
      </c>
      <c r="AQ1" s="2">
        <v>39508</v>
      </c>
      <c r="AR1" s="2">
        <v>39539</v>
      </c>
      <c r="AS1" s="2">
        <v>39569</v>
      </c>
      <c r="AT1" s="2">
        <v>39600</v>
      </c>
      <c r="AU1" s="2">
        <v>39630</v>
      </c>
      <c r="AV1" s="2">
        <v>39661</v>
      </c>
      <c r="AW1" s="2">
        <v>39692</v>
      </c>
      <c r="AX1" s="2">
        <v>39722</v>
      </c>
      <c r="AY1" s="2">
        <v>39753</v>
      </c>
      <c r="AZ1" s="2">
        <v>39783</v>
      </c>
      <c r="BA1" s="2">
        <v>39814</v>
      </c>
      <c r="BB1" s="2">
        <v>39845</v>
      </c>
      <c r="BC1" s="2">
        <v>39873</v>
      </c>
      <c r="BD1" s="2">
        <v>39904</v>
      </c>
      <c r="BE1" s="2">
        <v>39934</v>
      </c>
      <c r="BF1" s="2">
        <v>39965</v>
      </c>
      <c r="BG1" s="2">
        <v>39995</v>
      </c>
      <c r="BH1" s="2">
        <v>40026</v>
      </c>
      <c r="BI1" s="2">
        <v>40057</v>
      </c>
      <c r="BJ1" s="2">
        <v>40087</v>
      </c>
      <c r="BK1" s="2">
        <v>40118</v>
      </c>
      <c r="BL1" s="2">
        <v>40148</v>
      </c>
      <c r="BM1" s="2">
        <v>40179</v>
      </c>
      <c r="BN1" s="2">
        <v>40210</v>
      </c>
      <c r="BO1" s="2">
        <v>40238</v>
      </c>
      <c r="BP1" s="2">
        <v>40269</v>
      </c>
      <c r="BQ1" s="2">
        <v>40299</v>
      </c>
      <c r="BR1" s="2">
        <v>40330</v>
      </c>
      <c r="BS1" s="2">
        <v>40360</v>
      </c>
      <c r="BT1" s="2">
        <v>40391</v>
      </c>
      <c r="BU1" s="2">
        <v>40422</v>
      </c>
      <c r="BV1" s="2">
        <v>40452</v>
      </c>
      <c r="BW1" s="2">
        <v>40483</v>
      </c>
      <c r="BX1" s="2">
        <v>40513</v>
      </c>
      <c r="BY1" s="2">
        <v>40544</v>
      </c>
      <c r="BZ1" s="2">
        <v>40575</v>
      </c>
      <c r="CA1" s="2">
        <v>40603</v>
      </c>
      <c r="CB1" s="2">
        <v>40634</v>
      </c>
      <c r="CC1" s="2">
        <v>40664</v>
      </c>
      <c r="CD1" s="2">
        <v>40695</v>
      </c>
      <c r="CE1" s="2">
        <v>40725</v>
      </c>
      <c r="CF1" s="2">
        <v>40756</v>
      </c>
      <c r="CG1" s="2">
        <v>40787</v>
      </c>
      <c r="CH1" s="2">
        <v>40817</v>
      </c>
      <c r="CI1" s="2">
        <v>40848</v>
      </c>
      <c r="CJ1" s="2">
        <v>40878</v>
      </c>
      <c r="CK1" s="2">
        <v>40909</v>
      </c>
      <c r="CL1" s="2">
        <v>40940</v>
      </c>
      <c r="CM1" s="2">
        <v>40969</v>
      </c>
      <c r="CN1" s="2">
        <v>41000</v>
      </c>
      <c r="CO1" s="2">
        <v>41030</v>
      </c>
      <c r="CP1" s="2">
        <v>41061</v>
      </c>
      <c r="CQ1" s="2">
        <v>41091</v>
      </c>
      <c r="CR1" s="2">
        <v>41122</v>
      </c>
      <c r="CS1" s="2">
        <v>41153</v>
      </c>
      <c r="CT1" s="2">
        <v>41183</v>
      </c>
      <c r="CU1" s="2">
        <v>41214</v>
      </c>
      <c r="CV1" s="2">
        <v>41244</v>
      </c>
      <c r="CW1" s="2">
        <v>41275</v>
      </c>
      <c r="CX1" s="2">
        <v>41306</v>
      </c>
      <c r="CY1" s="2">
        <v>41334</v>
      </c>
      <c r="CZ1" s="2">
        <v>41365</v>
      </c>
      <c r="DA1" s="2">
        <v>41395</v>
      </c>
      <c r="DB1" s="2">
        <v>41426</v>
      </c>
      <c r="DC1" s="2">
        <v>41456</v>
      </c>
      <c r="DD1" s="2">
        <v>41487</v>
      </c>
      <c r="DE1" s="2">
        <v>41518</v>
      </c>
      <c r="DF1" s="2">
        <v>41548</v>
      </c>
      <c r="DG1" s="2">
        <v>41579</v>
      </c>
      <c r="DH1" s="2">
        <v>41609</v>
      </c>
      <c r="DI1" s="2">
        <v>41640</v>
      </c>
      <c r="DJ1" s="2">
        <v>41671</v>
      </c>
      <c r="DK1" s="2">
        <v>41699</v>
      </c>
      <c r="DL1" s="2">
        <v>41730</v>
      </c>
      <c r="DM1" s="2">
        <v>41760</v>
      </c>
      <c r="DN1" s="2">
        <v>41791</v>
      </c>
      <c r="DO1" s="2">
        <v>41821</v>
      </c>
      <c r="DP1" s="2">
        <v>41852</v>
      </c>
      <c r="DQ1" s="2">
        <v>41883</v>
      </c>
      <c r="DR1" s="2">
        <v>41913</v>
      </c>
      <c r="DS1" s="2">
        <v>41944</v>
      </c>
      <c r="DT1" s="2">
        <v>41974</v>
      </c>
      <c r="DU1" s="2">
        <v>42005</v>
      </c>
      <c r="DV1" s="2">
        <v>42036</v>
      </c>
      <c r="DW1" s="2">
        <v>42064</v>
      </c>
      <c r="DX1" s="2">
        <v>42095</v>
      </c>
      <c r="DY1" s="2">
        <v>42125</v>
      </c>
      <c r="DZ1" s="2">
        <v>42156</v>
      </c>
      <c r="EA1" s="2">
        <v>42186</v>
      </c>
      <c r="EB1" s="2">
        <v>42217</v>
      </c>
      <c r="EC1" s="2">
        <v>42248</v>
      </c>
      <c r="ED1" s="2">
        <v>42278</v>
      </c>
      <c r="EE1" s="2">
        <v>42309</v>
      </c>
      <c r="EF1" s="2">
        <v>42339</v>
      </c>
      <c r="EG1" s="2">
        <v>42370</v>
      </c>
      <c r="EH1" s="2">
        <v>42401</v>
      </c>
      <c r="EI1" s="2">
        <v>42430</v>
      </c>
      <c r="EJ1" s="2">
        <v>42461</v>
      </c>
      <c r="EK1" s="2">
        <v>42491</v>
      </c>
      <c r="EL1" s="2">
        <v>42522</v>
      </c>
      <c r="EM1" s="2">
        <v>42552</v>
      </c>
      <c r="EN1" s="2">
        <v>42583</v>
      </c>
      <c r="EO1" s="2">
        <v>42614</v>
      </c>
      <c r="EP1" s="2">
        <v>42644</v>
      </c>
      <c r="EQ1" s="2">
        <v>42675</v>
      </c>
      <c r="ER1" s="2">
        <v>42705</v>
      </c>
      <c r="ES1" s="2">
        <v>42736</v>
      </c>
      <c r="ET1" s="2">
        <v>42767</v>
      </c>
      <c r="EU1" s="2">
        <v>42795</v>
      </c>
      <c r="EV1" s="2">
        <v>42826</v>
      </c>
      <c r="EW1" s="2">
        <v>42856</v>
      </c>
      <c r="EX1" s="2">
        <v>42887</v>
      </c>
      <c r="EY1" s="2">
        <v>42917</v>
      </c>
      <c r="EZ1" s="2">
        <v>42948</v>
      </c>
      <c r="FA1" s="2">
        <v>42979</v>
      </c>
      <c r="FB1" s="2">
        <v>43009</v>
      </c>
      <c r="FC1" s="2">
        <v>43040</v>
      </c>
      <c r="FD1" s="2">
        <v>43070</v>
      </c>
      <c r="FE1" s="2">
        <v>43101</v>
      </c>
      <c r="FF1" s="2">
        <v>43132</v>
      </c>
      <c r="FG1" s="2">
        <v>43160</v>
      </c>
      <c r="FH1" s="2">
        <v>43191</v>
      </c>
      <c r="FI1" s="2">
        <v>43221</v>
      </c>
      <c r="FJ1" s="2">
        <v>43252</v>
      </c>
      <c r="FK1" s="2">
        <v>43282</v>
      </c>
      <c r="FL1" s="2">
        <v>43313</v>
      </c>
      <c r="FM1" s="2">
        <v>43344</v>
      </c>
      <c r="FN1" s="2">
        <v>43374</v>
      </c>
      <c r="FO1" s="2">
        <v>43405</v>
      </c>
      <c r="FP1" s="2">
        <v>43435</v>
      </c>
      <c r="FQ1" s="2">
        <v>43466</v>
      </c>
      <c r="FR1" s="2">
        <v>43497</v>
      </c>
      <c r="FS1" s="2">
        <v>43525</v>
      </c>
      <c r="FT1" s="2">
        <v>43556</v>
      </c>
      <c r="FU1" s="2">
        <v>43586</v>
      </c>
      <c r="FV1" s="2">
        <v>43617</v>
      </c>
      <c r="FW1" s="2">
        <v>43647</v>
      </c>
      <c r="FX1" s="2">
        <v>43678</v>
      </c>
      <c r="FY1" s="2">
        <v>43709</v>
      </c>
      <c r="FZ1" s="2">
        <v>43739</v>
      </c>
      <c r="GA1" s="2">
        <v>43770</v>
      </c>
      <c r="GB1" s="2">
        <v>43800</v>
      </c>
      <c r="GC1" s="2">
        <v>43831</v>
      </c>
      <c r="GD1" s="2">
        <v>43862</v>
      </c>
      <c r="GE1" s="2">
        <v>43891</v>
      </c>
      <c r="GF1" s="2">
        <v>43922</v>
      </c>
      <c r="GG1" s="2">
        <v>43952</v>
      </c>
      <c r="GH1" s="2">
        <v>43983</v>
      </c>
      <c r="GI1" s="2">
        <v>44013</v>
      </c>
      <c r="GJ1" s="2">
        <v>44044</v>
      </c>
      <c r="GK1" s="2">
        <v>44075</v>
      </c>
      <c r="GL1" s="2">
        <v>44105</v>
      </c>
      <c r="GM1" s="2">
        <v>44136</v>
      </c>
      <c r="GN1" s="2">
        <v>44166</v>
      </c>
      <c r="GO1" s="2">
        <v>44197</v>
      </c>
      <c r="GP1" s="2">
        <v>44228</v>
      </c>
      <c r="GQ1" s="2">
        <v>44256</v>
      </c>
      <c r="GR1" s="2">
        <v>44287</v>
      </c>
      <c r="GS1" s="2">
        <v>44317</v>
      </c>
      <c r="GT1" s="2">
        <v>44348</v>
      </c>
      <c r="GU1" s="2">
        <v>44378</v>
      </c>
      <c r="GV1" s="2">
        <v>44409</v>
      </c>
      <c r="GW1" s="2">
        <v>44440</v>
      </c>
      <c r="GX1" s="2">
        <v>44470</v>
      </c>
      <c r="GY1" s="2">
        <v>44501</v>
      </c>
      <c r="GZ1" s="2">
        <v>44531</v>
      </c>
      <c r="HA1" s="2">
        <v>44562</v>
      </c>
      <c r="HB1" s="2">
        <v>44593</v>
      </c>
      <c r="HC1" s="2">
        <v>44621</v>
      </c>
      <c r="HD1" s="2">
        <v>44652</v>
      </c>
      <c r="HE1" s="2">
        <v>44682</v>
      </c>
      <c r="HF1" s="2">
        <v>44713</v>
      </c>
      <c r="HG1" s="2">
        <v>44743</v>
      </c>
      <c r="HH1" s="2">
        <v>44774</v>
      </c>
      <c r="HI1" s="2">
        <v>44805</v>
      </c>
      <c r="HJ1" s="2">
        <v>44835</v>
      </c>
      <c r="HK1" s="2">
        <v>44866</v>
      </c>
      <c r="HL1" s="2">
        <v>44896</v>
      </c>
      <c r="HM1" s="2">
        <v>44927</v>
      </c>
      <c r="HN1" s="2">
        <v>44958</v>
      </c>
      <c r="HO1" s="2">
        <v>44986</v>
      </c>
      <c r="HP1" s="2">
        <v>45017</v>
      </c>
      <c r="HQ1" s="2">
        <v>45047</v>
      </c>
      <c r="HR1" s="2">
        <v>45078</v>
      </c>
      <c r="HS1" s="2">
        <v>45108</v>
      </c>
      <c r="HT1" s="2">
        <v>45139</v>
      </c>
      <c r="HU1" s="2">
        <v>45170</v>
      </c>
      <c r="HV1" s="2">
        <v>45200</v>
      </c>
      <c r="HW1" s="2">
        <v>45231</v>
      </c>
      <c r="HX1" s="2">
        <v>45261</v>
      </c>
      <c r="HY1" s="2">
        <v>45292</v>
      </c>
      <c r="HZ1" s="2">
        <v>45323</v>
      </c>
      <c r="IA1" s="2">
        <v>45352</v>
      </c>
      <c r="IB1" s="2">
        <v>45383</v>
      </c>
      <c r="IC1" s="2">
        <v>45413</v>
      </c>
      <c r="ID1" s="2">
        <v>45444</v>
      </c>
      <c r="IE1" s="2">
        <v>45474</v>
      </c>
      <c r="IF1" s="2">
        <v>45505</v>
      </c>
      <c r="IG1" s="2">
        <v>45536</v>
      </c>
      <c r="IH1" s="2">
        <v>45566</v>
      </c>
    </row>
    <row r="2" spans="1:242" s="6" customFormat="1" ht="72.5" hidden="1">
      <c r="A2" s="5" t="s">
        <v>4</v>
      </c>
      <c r="B2" s="6" t="s">
        <v>5</v>
      </c>
      <c r="C2" s="6" t="s">
        <v>6</v>
      </c>
      <c r="D2" s="6" t="s">
        <v>1</v>
      </c>
      <c r="E2" s="13">
        <f t="shared" ref="E2:V2" si="0">E4</f>
        <v>598</v>
      </c>
      <c r="F2" s="7">
        <f t="shared" si="0"/>
        <v>572</v>
      </c>
      <c r="G2" s="7">
        <f t="shared" si="0"/>
        <v>521</v>
      </c>
      <c r="H2" s="7">
        <f t="shared" si="0"/>
        <v>477</v>
      </c>
      <c r="I2" s="7">
        <f t="shared" si="0"/>
        <v>459</v>
      </c>
      <c r="J2" s="7">
        <f t="shared" si="0"/>
        <v>444</v>
      </c>
      <c r="K2" s="7">
        <f t="shared" si="0"/>
        <v>464</v>
      </c>
      <c r="L2" s="7">
        <f t="shared" si="0"/>
        <v>494</v>
      </c>
      <c r="M2" s="7">
        <f t="shared" si="0"/>
        <v>542</v>
      </c>
      <c r="N2" s="7">
        <f t="shared" si="0"/>
        <v>617</v>
      </c>
      <c r="O2" s="7">
        <f t="shared" si="0"/>
        <v>648</v>
      </c>
      <c r="P2" s="7">
        <f t="shared" si="0"/>
        <v>652</v>
      </c>
      <c r="Q2" s="7">
        <f t="shared" si="0"/>
        <v>616</v>
      </c>
      <c r="R2" s="7">
        <f t="shared" si="0"/>
        <v>584</v>
      </c>
      <c r="S2" s="7">
        <f t="shared" si="0"/>
        <v>533</v>
      </c>
      <c r="T2" s="7">
        <f t="shared" si="0"/>
        <v>482</v>
      </c>
      <c r="U2" s="7">
        <f t="shared" si="0"/>
        <v>468</v>
      </c>
      <c r="V2" s="7">
        <f t="shared" si="0"/>
        <v>456</v>
      </c>
      <c r="W2" s="7" t="e">
        <f>#REF!</f>
        <v>#REF!</v>
      </c>
      <c r="X2" s="7" t="e">
        <f>#REF!</f>
        <v>#REF!</v>
      </c>
      <c r="Y2" s="7" t="e">
        <f>#REF!</f>
        <v>#REF!</v>
      </c>
      <c r="Z2" s="7" t="e">
        <f>#REF!</f>
        <v>#REF!</v>
      </c>
      <c r="AA2" s="7" t="e">
        <f>#REF!</f>
        <v>#REF!</v>
      </c>
      <c r="AB2" s="7" t="e">
        <f>#REF!</f>
        <v>#REF!</v>
      </c>
      <c r="AC2" s="7" t="e">
        <f>#REF!</f>
        <v>#REF!</v>
      </c>
      <c r="AD2" s="7" t="e">
        <f>#REF!</f>
        <v>#REF!</v>
      </c>
      <c r="AE2" s="7" t="e">
        <f>#REF!</f>
        <v>#REF!</v>
      </c>
      <c r="AF2" s="7" t="e">
        <f>#REF!</f>
        <v>#REF!</v>
      </c>
      <c r="AG2" s="7" t="e">
        <f>#REF!</f>
        <v>#REF!</v>
      </c>
      <c r="AH2" s="7" t="e">
        <f>#REF!</f>
        <v>#REF!</v>
      </c>
      <c r="AI2" s="7" t="e">
        <f>#REF!</f>
        <v>#REF!</v>
      </c>
      <c r="AJ2" s="7" t="e">
        <f>#REF!</f>
        <v>#REF!</v>
      </c>
      <c r="AK2" s="7" t="e">
        <f>#REF!</f>
        <v>#REF!</v>
      </c>
      <c r="AL2" s="7" t="e">
        <f>#REF!</f>
        <v>#REF!</v>
      </c>
      <c r="AM2" s="7" t="e">
        <f>#REF!</f>
        <v>#REF!</v>
      </c>
      <c r="AN2" s="7" t="e">
        <f>#REF!</f>
        <v>#REF!</v>
      </c>
      <c r="AO2" s="7" t="e">
        <f>#REF!</f>
        <v>#REF!</v>
      </c>
      <c r="AP2" s="7" t="e">
        <f>#REF!</f>
        <v>#REF!</v>
      </c>
      <c r="AQ2" s="7" t="e">
        <f>#REF!</f>
        <v>#REF!</v>
      </c>
      <c r="AR2" s="7" t="e">
        <f>#REF!</f>
        <v>#REF!</v>
      </c>
      <c r="AS2" s="7" t="e">
        <f>#REF!</f>
        <v>#REF!</v>
      </c>
      <c r="AT2" s="7" t="e">
        <f>#REF!</f>
        <v>#REF!</v>
      </c>
      <c r="AU2" s="7" t="e">
        <f>#REF!</f>
        <v>#REF!</v>
      </c>
      <c r="AV2" s="7" t="e">
        <f>#REF!</f>
        <v>#REF!</v>
      </c>
      <c r="AW2" s="7" t="e">
        <f>#REF!</f>
        <v>#REF!</v>
      </c>
      <c r="AX2" s="7" t="e">
        <f>#REF!</f>
        <v>#REF!</v>
      </c>
      <c r="AY2" s="7" t="e">
        <f>#REF!</f>
        <v>#REF!</v>
      </c>
      <c r="AZ2" s="7" t="e">
        <f>#REF!</f>
        <v>#REF!</v>
      </c>
      <c r="BA2" s="7" t="e">
        <f>#REF!</f>
        <v>#REF!</v>
      </c>
      <c r="BB2" s="7" t="e">
        <f>#REF!</f>
        <v>#REF!</v>
      </c>
      <c r="BC2" s="7" t="e">
        <f>#REF!</f>
        <v>#REF!</v>
      </c>
      <c r="BD2" s="7" t="e">
        <f>#REF!</f>
        <v>#REF!</v>
      </c>
      <c r="BE2" s="7" t="e">
        <f>#REF!</f>
        <v>#REF!</v>
      </c>
      <c r="BF2" s="7" t="e">
        <f>#REF!</f>
        <v>#REF!</v>
      </c>
      <c r="BG2" s="7" t="e">
        <f>#REF!</f>
        <v>#REF!</v>
      </c>
      <c r="BH2" s="7" t="e">
        <f>#REF!</f>
        <v>#REF!</v>
      </c>
      <c r="BI2" s="7" t="e">
        <f>#REF!</f>
        <v>#REF!</v>
      </c>
      <c r="BJ2" s="7" t="e">
        <f>#REF!</f>
        <v>#REF!</v>
      </c>
      <c r="BK2" s="7" t="e">
        <f>#REF!</f>
        <v>#REF!</v>
      </c>
      <c r="BL2" s="7" t="e">
        <f>#REF!</f>
        <v>#REF!</v>
      </c>
      <c r="BM2" s="7" t="e">
        <f>#REF!</f>
        <v>#REF!</v>
      </c>
      <c r="BN2" s="7" t="e">
        <f>#REF!</f>
        <v>#REF!</v>
      </c>
      <c r="BO2" s="7" t="e">
        <f>#REF!</f>
        <v>#REF!</v>
      </c>
      <c r="BP2" s="7" t="e">
        <f>#REF!</f>
        <v>#REF!</v>
      </c>
      <c r="BQ2" s="7" t="e">
        <f>#REF!</f>
        <v>#REF!</v>
      </c>
      <c r="BR2" s="7" t="e">
        <f>#REF!</f>
        <v>#REF!</v>
      </c>
      <c r="BS2" s="7" t="e">
        <f>#REF!</f>
        <v>#REF!</v>
      </c>
      <c r="BT2" s="7" t="e">
        <f>#REF!</f>
        <v>#REF!</v>
      </c>
      <c r="BU2" s="7" t="e">
        <f>#REF!</f>
        <v>#REF!</v>
      </c>
      <c r="BV2" s="7" t="e">
        <f>#REF!</f>
        <v>#REF!</v>
      </c>
      <c r="BW2" s="7" t="e">
        <f>#REF!</f>
        <v>#REF!</v>
      </c>
      <c r="BX2" s="7" t="e">
        <f>#REF!</f>
        <v>#REF!</v>
      </c>
      <c r="BY2" s="7" t="e">
        <f>#REF!</f>
        <v>#REF!</v>
      </c>
      <c r="BZ2" s="7" t="e">
        <f>#REF!</f>
        <v>#REF!</v>
      </c>
      <c r="CA2" s="7" t="e">
        <f>#REF!</f>
        <v>#REF!</v>
      </c>
      <c r="CB2" s="7" t="e">
        <f>#REF!</f>
        <v>#REF!</v>
      </c>
      <c r="CC2" s="7" t="e">
        <f>#REF!</f>
        <v>#REF!</v>
      </c>
      <c r="CD2" s="7" t="e">
        <f>#REF!</f>
        <v>#REF!</v>
      </c>
      <c r="CE2" s="7" t="e">
        <f>#REF!</f>
        <v>#REF!</v>
      </c>
      <c r="CF2" s="7" t="e">
        <f>#REF!</f>
        <v>#REF!</v>
      </c>
      <c r="CG2" s="7" t="e">
        <f>#REF!</f>
        <v>#REF!</v>
      </c>
      <c r="CH2" s="7" t="e">
        <f>#REF!</f>
        <v>#REF!</v>
      </c>
      <c r="CI2" s="7" t="e">
        <f>#REF!</f>
        <v>#REF!</v>
      </c>
      <c r="CJ2" s="7" t="e">
        <f>#REF!</f>
        <v>#REF!</v>
      </c>
      <c r="CK2" s="7" t="e">
        <f>#REF!</f>
        <v>#REF!</v>
      </c>
      <c r="CL2" s="7" t="e">
        <f>#REF!</f>
        <v>#REF!</v>
      </c>
      <c r="CM2" s="7" t="e">
        <f>#REF!</f>
        <v>#REF!</v>
      </c>
      <c r="CN2" s="7" t="e">
        <f>#REF!</f>
        <v>#REF!</v>
      </c>
      <c r="CO2" s="7" t="e">
        <f>#REF!</f>
        <v>#REF!</v>
      </c>
      <c r="CP2" s="7" t="e">
        <f>#REF!</f>
        <v>#REF!</v>
      </c>
      <c r="CQ2" s="7" t="e">
        <f>#REF!</f>
        <v>#REF!</v>
      </c>
      <c r="CR2" s="7" t="e">
        <f>#REF!</f>
        <v>#REF!</v>
      </c>
      <c r="CS2" s="7" t="e">
        <f>#REF!</f>
        <v>#REF!</v>
      </c>
      <c r="CT2" s="7" t="e">
        <f>#REF!</f>
        <v>#REF!</v>
      </c>
      <c r="CU2" s="7" t="e">
        <f>#REF!</f>
        <v>#REF!</v>
      </c>
      <c r="CV2" s="7" t="e">
        <f>#REF!</f>
        <v>#REF!</v>
      </c>
      <c r="CW2" s="7" t="e">
        <f>#REF!</f>
        <v>#REF!</v>
      </c>
      <c r="CX2" s="7" t="e">
        <f>#REF!</f>
        <v>#REF!</v>
      </c>
      <c r="CY2" s="7" t="e">
        <f>#REF!</f>
        <v>#REF!</v>
      </c>
      <c r="CZ2" s="7" t="e">
        <f>#REF!</f>
        <v>#REF!</v>
      </c>
      <c r="DA2" s="7" t="e">
        <f>#REF!</f>
        <v>#REF!</v>
      </c>
      <c r="DB2" s="7" t="e">
        <f>#REF!</f>
        <v>#REF!</v>
      </c>
      <c r="DC2" s="7" t="e">
        <f>#REF!</f>
        <v>#REF!</v>
      </c>
      <c r="DD2" s="7" t="e">
        <f>#REF!</f>
        <v>#REF!</v>
      </c>
      <c r="DE2" s="7" t="e">
        <f>#REF!</f>
        <v>#REF!</v>
      </c>
      <c r="DF2" s="7" t="e">
        <f>#REF!</f>
        <v>#REF!</v>
      </c>
      <c r="DG2" s="7" t="e">
        <f>#REF!</f>
        <v>#REF!</v>
      </c>
      <c r="DH2" s="7" t="e">
        <f>#REF!</f>
        <v>#REF!</v>
      </c>
      <c r="DI2" s="7" t="e">
        <f>#REF!</f>
        <v>#REF!</v>
      </c>
      <c r="DJ2" s="7" t="e">
        <f>#REF!</f>
        <v>#REF!</v>
      </c>
      <c r="DK2" s="7" t="e">
        <f>#REF!</f>
        <v>#REF!</v>
      </c>
      <c r="DL2" s="7" t="e">
        <f>#REF!</f>
        <v>#REF!</v>
      </c>
      <c r="DM2" s="7" t="e">
        <f>#REF!</f>
        <v>#REF!</v>
      </c>
      <c r="DN2" s="7" t="e">
        <f>#REF!</f>
        <v>#REF!</v>
      </c>
      <c r="DO2" s="7" t="e">
        <f>#REF!</f>
        <v>#REF!</v>
      </c>
      <c r="DP2" s="7" t="e">
        <f>#REF!</f>
        <v>#REF!</v>
      </c>
      <c r="DQ2" s="7" t="e">
        <f>#REF!</f>
        <v>#REF!</v>
      </c>
      <c r="DR2" s="7" t="e">
        <f>#REF!</f>
        <v>#REF!</v>
      </c>
      <c r="DS2" s="7" t="e">
        <f>#REF!</f>
        <v>#REF!</v>
      </c>
      <c r="DT2" s="7" t="e">
        <f>#REF!</f>
        <v>#REF!</v>
      </c>
      <c r="DU2" s="7" t="e">
        <f>#REF!</f>
        <v>#REF!</v>
      </c>
      <c r="DV2" s="7" t="e">
        <f>#REF!</f>
        <v>#REF!</v>
      </c>
      <c r="DW2" s="7" t="e">
        <f>#REF!</f>
        <v>#REF!</v>
      </c>
      <c r="DX2" s="7" t="e">
        <f>#REF!</f>
        <v>#REF!</v>
      </c>
      <c r="DY2" s="7" t="e">
        <f>#REF!</f>
        <v>#REF!</v>
      </c>
      <c r="DZ2" s="7" t="e">
        <f>#REF!</f>
        <v>#REF!</v>
      </c>
      <c r="EA2" s="7" t="e">
        <f>#REF!</f>
        <v>#REF!</v>
      </c>
      <c r="EB2" s="7" t="e">
        <f>#REF!</f>
        <v>#REF!</v>
      </c>
      <c r="EC2" s="7" t="e">
        <f>#REF!</f>
        <v>#REF!</v>
      </c>
      <c r="ED2" s="7" t="e">
        <f>#REF!</f>
        <v>#REF!</v>
      </c>
      <c r="EE2" s="7" t="e">
        <f>#REF!</f>
        <v>#REF!</v>
      </c>
      <c r="EF2" s="7" t="e">
        <f>#REF!</f>
        <v>#REF!</v>
      </c>
      <c r="EG2" s="7" t="e">
        <f>#REF!</f>
        <v>#REF!</v>
      </c>
      <c r="EH2" s="7" t="e">
        <f>#REF!</f>
        <v>#REF!</v>
      </c>
      <c r="EI2" s="7" t="e">
        <f>#REF!</f>
        <v>#REF!</v>
      </c>
      <c r="EJ2" s="7" t="e">
        <f>#REF!</f>
        <v>#REF!</v>
      </c>
      <c r="EK2" s="7" t="e">
        <f>#REF!</f>
        <v>#REF!</v>
      </c>
      <c r="EL2" s="7" t="e">
        <f>#REF!</f>
        <v>#REF!</v>
      </c>
      <c r="EM2" s="7" t="e">
        <f>#REF!</f>
        <v>#REF!</v>
      </c>
      <c r="EN2" s="7" t="e">
        <f>#REF!</f>
        <v>#REF!</v>
      </c>
      <c r="EO2" s="7" t="e">
        <f>#REF!</f>
        <v>#REF!</v>
      </c>
      <c r="EP2" s="7" t="e">
        <f>#REF!</f>
        <v>#REF!</v>
      </c>
      <c r="EQ2" s="7" t="e">
        <f>#REF!</f>
        <v>#REF!</v>
      </c>
      <c r="ER2" s="7" t="e">
        <f>#REF!</f>
        <v>#REF!</v>
      </c>
      <c r="ES2" s="7" t="e">
        <f>#REF!</f>
        <v>#REF!</v>
      </c>
      <c r="ET2" s="7" t="e">
        <f>#REF!</f>
        <v>#REF!</v>
      </c>
      <c r="EU2" s="7" t="e">
        <f>#REF!</f>
        <v>#REF!</v>
      </c>
      <c r="EV2" s="7" t="e">
        <f>#REF!</f>
        <v>#REF!</v>
      </c>
      <c r="EW2" s="7" t="e">
        <f>#REF!</f>
        <v>#REF!</v>
      </c>
      <c r="EX2" s="7" t="e">
        <f>#REF!</f>
        <v>#REF!</v>
      </c>
      <c r="EY2" s="7" t="e">
        <f>#REF!</f>
        <v>#REF!</v>
      </c>
      <c r="EZ2" s="7" t="e">
        <f>#REF!</f>
        <v>#REF!</v>
      </c>
      <c r="FA2" s="7" t="e">
        <f>#REF!</f>
        <v>#REF!</v>
      </c>
      <c r="FB2" s="7" t="e">
        <f>#REF!</f>
        <v>#REF!</v>
      </c>
      <c r="FC2" s="7" t="e">
        <f>#REF!</f>
        <v>#REF!</v>
      </c>
      <c r="FD2" s="7" t="e">
        <f>#REF!</f>
        <v>#REF!</v>
      </c>
      <c r="FE2" s="7" t="e">
        <f>#REF!</f>
        <v>#REF!</v>
      </c>
      <c r="FF2" s="7" t="e">
        <f>#REF!</f>
        <v>#REF!</v>
      </c>
      <c r="FG2" s="7" t="e">
        <f>#REF!</f>
        <v>#REF!</v>
      </c>
      <c r="FH2" s="7" t="e">
        <f>#REF!</f>
        <v>#REF!</v>
      </c>
      <c r="FI2" s="7" t="e">
        <f>#REF!</f>
        <v>#REF!</v>
      </c>
      <c r="FJ2" s="7" t="e">
        <f>#REF!</f>
        <v>#REF!</v>
      </c>
      <c r="FK2" s="7" t="e">
        <f>#REF!</f>
        <v>#REF!</v>
      </c>
      <c r="FL2" s="7" t="e">
        <f>#REF!</f>
        <v>#REF!</v>
      </c>
      <c r="FM2" s="7" t="e">
        <f>#REF!</f>
        <v>#REF!</v>
      </c>
      <c r="FN2" s="7" t="e">
        <f>#REF!</f>
        <v>#REF!</v>
      </c>
      <c r="FO2" s="7" t="e">
        <f>#REF!</f>
        <v>#REF!</v>
      </c>
      <c r="FP2" s="7" t="e">
        <f>#REF!</f>
        <v>#REF!</v>
      </c>
      <c r="FQ2" s="7" t="e">
        <f>#REF!</f>
        <v>#REF!</v>
      </c>
      <c r="FR2" s="7" t="e">
        <f>#REF!</f>
        <v>#REF!</v>
      </c>
      <c r="FS2" s="7" t="e">
        <f>#REF!</f>
        <v>#REF!</v>
      </c>
      <c r="FT2" s="7" t="e">
        <f>#REF!</f>
        <v>#REF!</v>
      </c>
      <c r="FU2" s="7" t="e">
        <f>#REF!</f>
        <v>#REF!</v>
      </c>
      <c r="FV2" s="7" t="e">
        <f>#REF!</f>
        <v>#REF!</v>
      </c>
      <c r="FW2" s="7" t="e">
        <f>#REF!</f>
        <v>#REF!</v>
      </c>
      <c r="FX2" s="7" t="e">
        <f>#REF!</f>
        <v>#REF!</v>
      </c>
      <c r="FY2" s="7" t="e">
        <f>#REF!</f>
        <v>#REF!</v>
      </c>
      <c r="FZ2" s="7" t="e">
        <f>#REF!</f>
        <v>#REF!</v>
      </c>
      <c r="GA2" s="7" t="e">
        <f>#REF!</f>
        <v>#REF!</v>
      </c>
      <c r="GB2" s="7" t="e">
        <f>#REF!</f>
        <v>#REF!</v>
      </c>
      <c r="GC2" s="7" t="e">
        <f>#REF!</f>
        <v>#REF!</v>
      </c>
      <c r="GD2" s="7" t="e">
        <f>#REF!</f>
        <v>#REF!</v>
      </c>
      <c r="GE2" s="7" t="e">
        <f>#REF!</f>
        <v>#REF!</v>
      </c>
      <c r="GF2" s="7" t="e">
        <f>#REF!</f>
        <v>#REF!</v>
      </c>
      <c r="GG2" s="7" t="e">
        <f>#REF!</f>
        <v>#REF!</v>
      </c>
      <c r="GH2" s="7" t="e">
        <f>#REF!</f>
        <v>#REF!</v>
      </c>
      <c r="GI2" s="7" t="e">
        <f>#REF!</f>
        <v>#REF!</v>
      </c>
      <c r="GJ2" s="7" t="e">
        <f>#REF!</f>
        <v>#REF!</v>
      </c>
      <c r="GK2" s="7" t="e">
        <f>#REF!</f>
        <v>#REF!</v>
      </c>
      <c r="GL2" s="7" t="e">
        <f>#REF!</f>
        <v>#REF!</v>
      </c>
      <c r="GM2" s="7" t="e">
        <f>#REF!</f>
        <v>#REF!</v>
      </c>
      <c r="GN2" s="7" t="e">
        <f>#REF!</f>
        <v>#REF!</v>
      </c>
      <c r="GO2" s="7" t="e">
        <f>#REF!</f>
        <v>#REF!</v>
      </c>
      <c r="GP2" s="7" t="e">
        <f>#REF!</f>
        <v>#REF!</v>
      </c>
      <c r="GQ2" s="7" t="e">
        <f>#REF!</f>
        <v>#REF!</v>
      </c>
      <c r="GR2" s="7" t="e">
        <f>#REF!</f>
        <v>#REF!</v>
      </c>
      <c r="GS2" s="7" t="e">
        <f>#REF!</f>
        <v>#REF!</v>
      </c>
      <c r="GT2" s="7" t="e">
        <f>#REF!</f>
        <v>#REF!</v>
      </c>
      <c r="GU2" s="7" t="e">
        <f>#REF!</f>
        <v>#REF!</v>
      </c>
      <c r="GV2" s="7" t="e">
        <f>#REF!</f>
        <v>#REF!</v>
      </c>
      <c r="GW2" s="7" t="e">
        <f>#REF!</f>
        <v>#REF!</v>
      </c>
      <c r="GY2"/>
      <c r="HI2" s="2">
        <v>44806</v>
      </c>
      <c r="HL2" s="2">
        <v>44897</v>
      </c>
      <c r="HY2" s="2">
        <v>45293</v>
      </c>
    </row>
    <row r="3" spans="1:242">
      <c r="A3" s="182" t="s">
        <v>7</v>
      </c>
      <c r="B3" s="161" t="s">
        <v>115</v>
      </c>
      <c r="C3" s="159">
        <v>1</v>
      </c>
      <c r="D3" t="s">
        <v>8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4">
        <v>1</v>
      </c>
      <c r="AA3" s="4">
        <v>1</v>
      </c>
      <c r="AB3" s="4">
        <v>1</v>
      </c>
      <c r="AC3" s="4">
        <v>1</v>
      </c>
      <c r="AD3" s="4">
        <v>1</v>
      </c>
      <c r="AE3" s="4">
        <v>1</v>
      </c>
      <c r="AF3" s="4">
        <v>1</v>
      </c>
      <c r="AG3" s="4">
        <v>1</v>
      </c>
      <c r="AH3" s="4">
        <v>1</v>
      </c>
      <c r="AI3" s="4">
        <v>1</v>
      </c>
      <c r="AJ3" s="4">
        <v>1</v>
      </c>
      <c r="AK3" s="4">
        <v>1</v>
      </c>
      <c r="AL3" s="4">
        <v>1</v>
      </c>
      <c r="AM3" s="4">
        <v>1</v>
      </c>
      <c r="AN3" s="4">
        <v>1</v>
      </c>
      <c r="AO3" s="4">
        <v>1</v>
      </c>
      <c r="AP3" s="4">
        <v>1</v>
      </c>
      <c r="AQ3" s="4">
        <v>1</v>
      </c>
      <c r="AR3" s="4">
        <v>1</v>
      </c>
      <c r="AS3" s="4">
        <v>1</v>
      </c>
      <c r="AT3" s="4">
        <v>1</v>
      </c>
      <c r="AU3" s="4">
        <v>1</v>
      </c>
      <c r="AV3" s="4">
        <v>1</v>
      </c>
      <c r="AW3" s="4">
        <v>1</v>
      </c>
      <c r="AX3" s="4">
        <v>1</v>
      </c>
      <c r="AY3" s="4">
        <v>1</v>
      </c>
      <c r="AZ3" s="4">
        <v>1</v>
      </c>
      <c r="BA3" s="4">
        <v>1</v>
      </c>
      <c r="BB3" s="4">
        <v>1</v>
      </c>
      <c r="BC3" s="4">
        <v>1</v>
      </c>
      <c r="BD3" s="4">
        <v>1</v>
      </c>
      <c r="BE3" s="4">
        <v>1</v>
      </c>
      <c r="BF3" s="4">
        <v>1</v>
      </c>
      <c r="BG3" s="4">
        <v>1</v>
      </c>
      <c r="BH3" s="4">
        <v>1</v>
      </c>
      <c r="BI3" s="4">
        <v>1</v>
      </c>
      <c r="BJ3" s="4">
        <v>1</v>
      </c>
      <c r="BK3" s="4">
        <v>1</v>
      </c>
      <c r="BL3" s="4">
        <v>1</v>
      </c>
      <c r="BM3" s="4">
        <v>1</v>
      </c>
      <c r="BN3" s="4">
        <v>1</v>
      </c>
      <c r="BO3" s="4">
        <v>1</v>
      </c>
      <c r="BP3" s="4">
        <v>1</v>
      </c>
      <c r="BQ3" s="4">
        <v>1</v>
      </c>
      <c r="BR3" s="4">
        <v>1</v>
      </c>
      <c r="BS3" s="4">
        <v>1</v>
      </c>
      <c r="BT3" s="4">
        <v>1</v>
      </c>
      <c r="BU3" s="4">
        <v>1</v>
      </c>
      <c r="BV3" s="4">
        <v>1</v>
      </c>
      <c r="BW3" s="4">
        <v>1</v>
      </c>
      <c r="BX3" s="4">
        <v>1</v>
      </c>
      <c r="BY3" s="4">
        <v>1</v>
      </c>
      <c r="BZ3" s="4">
        <v>1</v>
      </c>
      <c r="CA3" s="4">
        <v>1</v>
      </c>
      <c r="CB3" s="4">
        <v>1</v>
      </c>
      <c r="CC3" s="4">
        <v>1</v>
      </c>
      <c r="CD3" s="4">
        <v>1</v>
      </c>
      <c r="CE3" s="4">
        <v>1</v>
      </c>
      <c r="CF3" s="4">
        <v>1</v>
      </c>
      <c r="CG3" s="4">
        <v>1</v>
      </c>
      <c r="CH3" s="4">
        <v>1</v>
      </c>
      <c r="CI3" s="4">
        <v>1</v>
      </c>
      <c r="CJ3" s="4">
        <v>1</v>
      </c>
      <c r="CK3" s="4">
        <v>1</v>
      </c>
      <c r="CL3" s="4">
        <v>1</v>
      </c>
      <c r="CM3" s="4">
        <v>1</v>
      </c>
      <c r="CN3" s="4">
        <v>1</v>
      </c>
      <c r="CO3" s="4">
        <v>1</v>
      </c>
      <c r="CP3" s="4">
        <v>1</v>
      </c>
      <c r="CQ3" s="4">
        <v>1</v>
      </c>
      <c r="CR3" s="4">
        <v>1</v>
      </c>
      <c r="CS3" s="4">
        <v>1</v>
      </c>
      <c r="CT3" s="4">
        <v>1</v>
      </c>
      <c r="CU3" s="4">
        <v>1</v>
      </c>
      <c r="CV3" s="4">
        <v>1</v>
      </c>
      <c r="CW3" s="4">
        <v>1</v>
      </c>
      <c r="CX3" s="4">
        <v>1</v>
      </c>
      <c r="CY3" s="4">
        <v>1</v>
      </c>
      <c r="CZ3" s="4">
        <v>1</v>
      </c>
      <c r="DA3" s="4">
        <v>1</v>
      </c>
      <c r="DB3" s="4">
        <v>1</v>
      </c>
      <c r="DC3" s="4">
        <v>1</v>
      </c>
      <c r="DD3" s="4">
        <v>1</v>
      </c>
      <c r="DE3" s="4">
        <v>1</v>
      </c>
      <c r="DF3" s="4">
        <v>1</v>
      </c>
      <c r="DG3" s="4">
        <v>1</v>
      </c>
      <c r="DH3" s="4">
        <v>1</v>
      </c>
      <c r="DI3" s="4">
        <v>1</v>
      </c>
      <c r="DJ3" s="4">
        <v>1</v>
      </c>
      <c r="DK3" s="4">
        <v>1</v>
      </c>
      <c r="DL3" s="4">
        <v>1</v>
      </c>
      <c r="DM3" s="4">
        <v>1</v>
      </c>
      <c r="DN3" s="4">
        <v>1</v>
      </c>
      <c r="DO3" s="4">
        <v>1</v>
      </c>
      <c r="DP3" s="4">
        <v>1</v>
      </c>
      <c r="DQ3" s="4">
        <v>1</v>
      </c>
      <c r="DR3" s="4">
        <v>1</v>
      </c>
      <c r="DS3" s="4">
        <v>1</v>
      </c>
      <c r="DT3" s="4">
        <v>1</v>
      </c>
      <c r="DU3" s="4">
        <v>1</v>
      </c>
      <c r="DV3" s="4">
        <v>1</v>
      </c>
      <c r="DW3" s="4">
        <v>1</v>
      </c>
      <c r="DX3" s="4">
        <v>1</v>
      </c>
      <c r="DY3" s="4">
        <v>1</v>
      </c>
      <c r="DZ3" s="4">
        <v>1</v>
      </c>
      <c r="EA3" s="4">
        <v>1</v>
      </c>
      <c r="EB3" s="4">
        <v>1</v>
      </c>
      <c r="EC3" s="4">
        <v>1</v>
      </c>
      <c r="ED3" s="4">
        <v>1</v>
      </c>
      <c r="EE3" s="4">
        <v>1</v>
      </c>
      <c r="EF3" s="4">
        <v>1</v>
      </c>
      <c r="EG3" s="4">
        <v>1</v>
      </c>
      <c r="EH3" s="4">
        <v>1</v>
      </c>
      <c r="EI3" s="4">
        <v>1</v>
      </c>
      <c r="EJ3" s="4">
        <v>1</v>
      </c>
      <c r="EK3" s="4">
        <v>1</v>
      </c>
      <c r="EL3" s="4">
        <v>1</v>
      </c>
      <c r="EM3" s="4">
        <v>1</v>
      </c>
      <c r="EN3" s="4">
        <v>1</v>
      </c>
      <c r="EO3" s="4">
        <v>1</v>
      </c>
      <c r="EP3" s="4">
        <v>1</v>
      </c>
      <c r="EQ3" s="4">
        <v>1</v>
      </c>
      <c r="ER3" s="4">
        <v>1</v>
      </c>
      <c r="ES3" s="4">
        <v>1</v>
      </c>
      <c r="ET3" s="4">
        <v>1</v>
      </c>
      <c r="EU3" s="4">
        <v>1</v>
      </c>
      <c r="EV3" s="4">
        <v>1</v>
      </c>
      <c r="EW3" s="4">
        <v>1</v>
      </c>
      <c r="EX3" s="4">
        <v>1</v>
      </c>
      <c r="EY3" s="4">
        <v>1</v>
      </c>
      <c r="EZ3" s="4">
        <v>1</v>
      </c>
      <c r="FA3" s="4">
        <v>1</v>
      </c>
      <c r="FB3" s="4">
        <v>1</v>
      </c>
      <c r="FC3" s="4">
        <v>1</v>
      </c>
      <c r="FD3" s="4">
        <v>1</v>
      </c>
      <c r="FE3" s="4">
        <v>1</v>
      </c>
      <c r="FF3" s="4">
        <v>1</v>
      </c>
      <c r="FG3" s="4">
        <v>1</v>
      </c>
      <c r="FH3" s="4">
        <v>1</v>
      </c>
      <c r="FI3" s="4">
        <v>1</v>
      </c>
      <c r="FJ3" s="4">
        <v>1</v>
      </c>
      <c r="FK3" s="4">
        <v>1</v>
      </c>
      <c r="FL3" s="4">
        <v>1</v>
      </c>
      <c r="FM3" s="4">
        <v>1</v>
      </c>
      <c r="FN3" s="4">
        <v>1</v>
      </c>
      <c r="FO3" s="4">
        <v>1</v>
      </c>
      <c r="FP3" s="4">
        <v>1</v>
      </c>
      <c r="FQ3" s="4">
        <v>1</v>
      </c>
      <c r="FR3" s="4">
        <v>1</v>
      </c>
      <c r="FS3" s="4">
        <v>1</v>
      </c>
      <c r="FT3" s="4">
        <v>1</v>
      </c>
      <c r="FU3" s="4">
        <v>1</v>
      </c>
      <c r="FV3" s="4">
        <v>1</v>
      </c>
      <c r="FW3" s="4">
        <v>1</v>
      </c>
      <c r="FX3" s="4">
        <v>1</v>
      </c>
      <c r="FY3" s="4">
        <v>1</v>
      </c>
      <c r="FZ3" s="4">
        <v>1</v>
      </c>
      <c r="GA3" s="4">
        <v>1</v>
      </c>
      <c r="GB3" s="4">
        <v>1</v>
      </c>
      <c r="GC3" s="4">
        <v>1</v>
      </c>
      <c r="GD3" s="4">
        <v>1</v>
      </c>
      <c r="GE3" s="4">
        <v>1</v>
      </c>
      <c r="GF3" s="4">
        <v>1</v>
      </c>
      <c r="GG3" s="4">
        <v>1</v>
      </c>
      <c r="GH3" s="4">
        <v>1</v>
      </c>
      <c r="GI3" s="4">
        <v>1</v>
      </c>
      <c r="GJ3" s="4">
        <v>1</v>
      </c>
      <c r="GK3" s="4">
        <v>1</v>
      </c>
      <c r="GL3" s="4">
        <v>1</v>
      </c>
      <c r="GM3" s="4">
        <v>1</v>
      </c>
      <c r="GN3" s="4">
        <v>1</v>
      </c>
      <c r="GO3" s="4">
        <v>1</v>
      </c>
      <c r="GP3" s="4">
        <v>1</v>
      </c>
      <c r="GQ3" s="4">
        <v>1</v>
      </c>
      <c r="GR3">
        <v>1</v>
      </c>
      <c r="GS3" s="4">
        <v>1</v>
      </c>
      <c r="GT3" s="4">
        <v>1</v>
      </c>
      <c r="GU3" s="4">
        <v>1</v>
      </c>
      <c r="GV3">
        <v>1</v>
      </c>
      <c r="GW3" s="4">
        <v>1</v>
      </c>
      <c r="GX3" s="4">
        <v>1</v>
      </c>
      <c r="GY3" s="4">
        <v>1</v>
      </c>
      <c r="GZ3" s="4">
        <v>1</v>
      </c>
      <c r="HA3" s="4">
        <v>1</v>
      </c>
      <c r="HB3" s="4">
        <v>1</v>
      </c>
      <c r="HC3" s="4">
        <v>1</v>
      </c>
      <c r="HD3" s="4">
        <v>1</v>
      </c>
      <c r="HE3" s="4">
        <v>1</v>
      </c>
      <c r="HF3" s="4">
        <v>1</v>
      </c>
      <c r="HG3" s="4">
        <v>1</v>
      </c>
      <c r="HH3" s="4">
        <v>1</v>
      </c>
      <c r="HI3" s="4">
        <v>1</v>
      </c>
      <c r="HJ3" s="4">
        <v>1</v>
      </c>
      <c r="HK3" s="4">
        <v>1</v>
      </c>
      <c r="HL3" s="4">
        <v>1</v>
      </c>
      <c r="HM3" s="4">
        <v>1</v>
      </c>
      <c r="HN3" s="4">
        <v>1</v>
      </c>
      <c r="HO3" s="4">
        <v>1</v>
      </c>
      <c r="HP3" s="4">
        <v>1</v>
      </c>
      <c r="HQ3" s="4">
        <v>1</v>
      </c>
      <c r="HR3" s="4">
        <v>1</v>
      </c>
      <c r="HS3" s="4">
        <v>1</v>
      </c>
      <c r="HT3" s="4">
        <v>1</v>
      </c>
      <c r="HU3" s="4">
        <v>1</v>
      </c>
      <c r="HV3" s="4">
        <v>1</v>
      </c>
      <c r="HW3" s="4">
        <v>1</v>
      </c>
      <c r="HX3" s="4">
        <v>1</v>
      </c>
      <c r="HY3" s="4">
        <v>1</v>
      </c>
      <c r="HZ3" s="4">
        <v>1</v>
      </c>
      <c r="IA3" s="4">
        <v>1</v>
      </c>
      <c r="IB3" s="4">
        <v>1</v>
      </c>
      <c r="IC3" s="4">
        <v>1</v>
      </c>
      <c r="ID3" s="4">
        <v>1</v>
      </c>
      <c r="IE3" s="4">
        <v>1</v>
      </c>
      <c r="IF3" s="4">
        <v>1</v>
      </c>
      <c r="IG3" s="4">
        <v>1</v>
      </c>
    </row>
    <row r="4" spans="1:242">
      <c r="A4" s="182"/>
      <c r="B4" s="161" t="s">
        <v>114</v>
      </c>
      <c r="D4" t="s">
        <v>1</v>
      </c>
      <c r="E4" s="4">
        <v>598</v>
      </c>
      <c r="F4" s="4">
        <v>572</v>
      </c>
      <c r="G4" s="4">
        <v>521</v>
      </c>
      <c r="H4" s="4">
        <v>477</v>
      </c>
      <c r="I4" s="4">
        <v>459</v>
      </c>
      <c r="J4" s="4">
        <v>444</v>
      </c>
      <c r="K4" s="4">
        <v>464</v>
      </c>
      <c r="L4" s="4">
        <v>494</v>
      </c>
      <c r="M4" s="4">
        <v>542</v>
      </c>
      <c r="N4" s="4">
        <v>617</v>
      </c>
      <c r="O4" s="4">
        <v>648</v>
      </c>
      <c r="P4" s="4">
        <v>652</v>
      </c>
      <c r="Q4" s="4">
        <v>616</v>
      </c>
      <c r="R4" s="4">
        <v>584</v>
      </c>
      <c r="S4" s="4">
        <v>533</v>
      </c>
      <c r="T4" s="4">
        <v>482</v>
      </c>
      <c r="U4" s="4">
        <v>468</v>
      </c>
      <c r="V4" s="4">
        <v>456</v>
      </c>
      <c r="W4" s="4">
        <v>463</v>
      </c>
      <c r="X4" s="4">
        <v>503</v>
      </c>
      <c r="Y4" s="4">
        <v>550</v>
      </c>
      <c r="Z4" s="4">
        <v>622</v>
      </c>
      <c r="AA4" s="4">
        <v>654</v>
      </c>
      <c r="AB4" s="4">
        <v>651</v>
      </c>
      <c r="AC4" s="4">
        <v>612</v>
      </c>
      <c r="AD4" s="4">
        <v>585</v>
      </c>
      <c r="AE4" s="4">
        <v>535</v>
      </c>
      <c r="AF4" s="4">
        <v>488</v>
      </c>
      <c r="AG4" s="4">
        <v>471</v>
      </c>
      <c r="AH4" s="4">
        <v>464</v>
      </c>
      <c r="AI4" s="4">
        <v>487</v>
      </c>
      <c r="AJ4" s="4">
        <v>519</v>
      </c>
      <c r="AK4" s="4">
        <v>575</v>
      </c>
      <c r="AL4" s="4">
        <v>645</v>
      </c>
      <c r="AM4" s="4">
        <v>704</v>
      </c>
      <c r="AN4" s="4">
        <v>692</v>
      </c>
      <c r="AO4" s="4">
        <v>664</v>
      </c>
      <c r="AP4" s="4">
        <v>634</v>
      </c>
      <c r="AQ4" s="4">
        <v>590</v>
      </c>
      <c r="AR4" s="4">
        <v>560</v>
      </c>
      <c r="AS4" s="4">
        <v>536</v>
      </c>
      <c r="AT4" s="4">
        <v>528</v>
      </c>
      <c r="AU4" s="4">
        <v>557</v>
      </c>
      <c r="AV4" s="4">
        <v>585</v>
      </c>
      <c r="AW4" s="4">
        <v>643</v>
      </c>
      <c r="AX4" s="4">
        <v>715</v>
      </c>
      <c r="AY4" s="4">
        <v>744</v>
      </c>
      <c r="AZ4" s="4">
        <v>740</v>
      </c>
      <c r="BA4" s="4">
        <v>693</v>
      </c>
      <c r="BB4" s="4">
        <v>655</v>
      </c>
      <c r="BC4" s="4">
        <v>613</v>
      </c>
      <c r="BD4" s="4">
        <v>572</v>
      </c>
      <c r="BE4" s="4">
        <v>555</v>
      </c>
      <c r="BF4" s="4">
        <v>547</v>
      </c>
      <c r="BG4" s="4">
        <v>573</v>
      </c>
      <c r="BH4" s="4">
        <v>599</v>
      </c>
      <c r="BI4" s="4">
        <v>654</v>
      </c>
      <c r="BJ4" s="4">
        <v>723</v>
      </c>
      <c r="BK4" s="4">
        <v>752</v>
      </c>
      <c r="BL4" s="4">
        <v>754</v>
      </c>
      <c r="BM4" s="4">
        <v>707</v>
      </c>
      <c r="BN4" s="4">
        <v>673</v>
      </c>
      <c r="BO4" s="4">
        <v>624</v>
      </c>
      <c r="BP4" s="4">
        <v>557</v>
      </c>
      <c r="BQ4" s="4">
        <v>540</v>
      </c>
      <c r="BR4" s="4">
        <v>527</v>
      </c>
      <c r="BS4" s="4">
        <v>546</v>
      </c>
      <c r="BT4" s="4">
        <v>574</v>
      </c>
      <c r="BU4" s="4">
        <v>635</v>
      </c>
      <c r="BV4" s="4">
        <v>707</v>
      </c>
      <c r="BW4" s="4">
        <v>732</v>
      </c>
      <c r="BX4" s="4">
        <v>741</v>
      </c>
      <c r="BY4" s="4">
        <v>674</v>
      </c>
      <c r="BZ4" s="4">
        <v>634</v>
      </c>
      <c r="CA4" s="4">
        <v>589</v>
      </c>
      <c r="CB4" s="4">
        <v>540</v>
      </c>
      <c r="CC4" s="4">
        <v>521</v>
      </c>
      <c r="CD4" s="4">
        <v>514</v>
      </c>
      <c r="CE4" s="4">
        <v>545</v>
      </c>
      <c r="CF4" s="4">
        <v>565</v>
      </c>
      <c r="CG4" s="4">
        <v>620</v>
      </c>
      <c r="CH4" s="4">
        <v>683</v>
      </c>
      <c r="CI4" s="4">
        <v>705</v>
      </c>
      <c r="CJ4" s="4">
        <v>705</v>
      </c>
      <c r="CK4" s="4">
        <v>653</v>
      </c>
      <c r="CL4" s="4">
        <v>630</v>
      </c>
      <c r="CM4" s="4">
        <v>577</v>
      </c>
      <c r="CN4" s="4">
        <v>549</v>
      </c>
      <c r="CO4" s="4">
        <v>527</v>
      </c>
      <c r="CP4" s="4">
        <v>509</v>
      </c>
      <c r="CQ4" s="4">
        <v>536</v>
      </c>
      <c r="CR4" s="4">
        <v>553</v>
      </c>
      <c r="CS4" s="4">
        <v>615</v>
      </c>
      <c r="CT4" s="4">
        <v>682</v>
      </c>
      <c r="CU4" s="4">
        <v>717</v>
      </c>
      <c r="CV4" s="4">
        <v>716</v>
      </c>
      <c r="CW4" s="4">
        <v>694</v>
      </c>
      <c r="CX4" s="4">
        <v>663</v>
      </c>
      <c r="CY4" s="4">
        <v>618</v>
      </c>
      <c r="CZ4" s="4">
        <v>583</v>
      </c>
      <c r="DA4" s="4">
        <v>573</v>
      </c>
      <c r="DB4" s="4">
        <v>559</v>
      </c>
      <c r="DC4" s="4">
        <v>598</v>
      </c>
      <c r="DD4" s="4">
        <v>622</v>
      </c>
      <c r="DE4" s="4">
        <v>688</v>
      </c>
      <c r="DF4" s="4">
        <v>745</v>
      </c>
      <c r="DG4" s="4">
        <v>783</v>
      </c>
      <c r="DH4" s="4">
        <v>792</v>
      </c>
      <c r="DI4" s="4">
        <v>747.3</v>
      </c>
      <c r="DJ4" s="4">
        <v>703.61</v>
      </c>
      <c r="DK4" s="4">
        <v>654.91999999999996</v>
      </c>
      <c r="DL4" s="4">
        <v>606.16999999999996</v>
      </c>
      <c r="DM4" s="4">
        <v>596.37</v>
      </c>
      <c r="DN4" s="4">
        <v>578.80999999999995</v>
      </c>
      <c r="DO4" s="4">
        <v>623.41999999999996</v>
      </c>
      <c r="DP4" s="4">
        <v>655.11</v>
      </c>
      <c r="DQ4" s="4">
        <v>706.51</v>
      </c>
      <c r="DR4" s="4">
        <v>774.09</v>
      </c>
      <c r="DS4" s="4">
        <v>799.61</v>
      </c>
      <c r="DT4" s="4">
        <v>791.77</v>
      </c>
      <c r="DU4" s="4">
        <v>768.65</v>
      </c>
      <c r="DV4" s="4">
        <v>724.07</v>
      </c>
      <c r="DW4" s="4">
        <v>668.76</v>
      </c>
      <c r="DX4" s="4">
        <v>618.69000000000005</v>
      </c>
      <c r="DY4" s="4">
        <v>604.49</v>
      </c>
      <c r="DZ4" s="4">
        <v>594.79</v>
      </c>
      <c r="EA4" s="4">
        <v>622.49</v>
      </c>
      <c r="EB4" s="4">
        <v>658</v>
      </c>
      <c r="EC4" s="4">
        <v>725.95</v>
      </c>
      <c r="ED4" s="4">
        <v>809.67</v>
      </c>
      <c r="EE4" s="4">
        <v>814.37</v>
      </c>
      <c r="EF4" s="4">
        <v>804.63</v>
      </c>
      <c r="EG4" s="4">
        <v>769.87</v>
      </c>
      <c r="EH4" s="4">
        <v>725.24</v>
      </c>
      <c r="EI4" s="4">
        <v>683.94</v>
      </c>
      <c r="EJ4" s="4">
        <v>635.41</v>
      </c>
      <c r="EK4" s="4">
        <v>620.38</v>
      </c>
      <c r="EL4" s="4">
        <v>604.73</v>
      </c>
      <c r="EM4" s="4">
        <v>631.54999999999995</v>
      </c>
      <c r="EN4" s="4">
        <v>674.93</v>
      </c>
      <c r="EO4" s="4">
        <v>726.7</v>
      </c>
      <c r="EP4" s="4">
        <v>812.11</v>
      </c>
      <c r="EQ4" s="4">
        <v>831.28</v>
      </c>
      <c r="ER4" s="4">
        <v>824.45</v>
      </c>
      <c r="ES4" s="4">
        <v>799.47</v>
      </c>
      <c r="ET4" s="4">
        <v>742.42</v>
      </c>
      <c r="EU4" s="4">
        <v>696.06</v>
      </c>
      <c r="EV4" s="4">
        <v>644.87</v>
      </c>
      <c r="EW4" s="4">
        <v>627.34</v>
      </c>
      <c r="EX4" s="4">
        <v>609.77</v>
      </c>
      <c r="EY4" s="4">
        <v>633.25</v>
      </c>
      <c r="EZ4" s="4">
        <v>670.42</v>
      </c>
      <c r="FA4" s="4">
        <v>743.31</v>
      </c>
      <c r="FB4" s="4">
        <v>808.67</v>
      </c>
      <c r="FC4" s="4">
        <v>845.96</v>
      </c>
      <c r="FD4" s="4">
        <v>842.53</v>
      </c>
      <c r="FE4" s="4">
        <v>786.81</v>
      </c>
      <c r="FF4" s="4">
        <v>746.58</v>
      </c>
      <c r="FG4" s="4">
        <v>701.45</v>
      </c>
      <c r="FH4" s="4">
        <v>646.5</v>
      </c>
      <c r="FI4" s="4">
        <v>633.91</v>
      </c>
      <c r="FJ4" s="4">
        <v>609.86</v>
      </c>
      <c r="FK4" s="4">
        <v>639.52</v>
      </c>
      <c r="FL4" s="4">
        <v>667.98</v>
      </c>
      <c r="FM4" s="4">
        <v>736.8</v>
      </c>
      <c r="FN4" s="4">
        <v>814.49</v>
      </c>
      <c r="FO4" s="4">
        <v>851.53</v>
      </c>
      <c r="FP4" s="4">
        <v>833.29</v>
      </c>
      <c r="FQ4" s="4">
        <v>800.82</v>
      </c>
      <c r="FR4" s="4">
        <v>747.86</v>
      </c>
      <c r="FS4" s="4">
        <v>700.27</v>
      </c>
      <c r="FT4" s="4">
        <v>660.34</v>
      </c>
      <c r="FU4" s="4">
        <v>658.32</v>
      </c>
      <c r="FV4" s="4">
        <v>625.55999999999995</v>
      </c>
      <c r="FW4" s="4">
        <v>653.86</v>
      </c>
      <c r="FX4" s="4">
        <v>688.41</v>
      </c>
      <c r="FY4" s="4">
        <v>755.62</v>
      </c>
      <c r="FZ4" s="4">
        <v>826.26</v>
      </c>
      <c r="GA4" s="4">
        <v>869.64</v>
      </c>
      <c r="GB4" s="4">
        <v>859.95</v>
      </c>
      <c r="GC4" s="165">
        <v>814.77</v>
      </c>
      <c r="GD4" s="165">
        <v>761.74</v>
      </c>
      <c r="GE4" s="165">
        <v>728.2</v>
      </c>
      <c r="GF4" s="165">
        <v>680.2</v>
      </c>
      <c r="GG4" s="165">
        <v>661.71</v>
      </c>
      <c r="GH4" s="165">
        <v>649.42999999999995</v>
      </c>
      <c r="GI4" s="165">
        <v>691.14</v>
      </c>
      <c r="GJ4" s="165">
        <v>712.56</v>
      </c>
      <c r="GK4" s="165">
        <v>780.85</v>
      </c>
      <c r="GL4" s="165">
        <v>876.86</v>
      </c>
      <c r="GM4" s="165">
        <v>893.68</v>
      </c>
      <c r="GN4" s="165">
        <v>894</v>
      </c>
      <c r="GO4" s="165">
        <v>856.86</v>
      </c>
      <c r="GP4" s="165">
        <v>796.82</v>
      </c>
      <c r="GQ4" s="165">
        <v>752.25</v>
      </c>
      <c r="GR4" s="165">
        <v>713.33</v>
      </c>
      <c r="GS4" s="165">
        <v>697.31</v>
      </c>
      <c r="GT4" s="165">
        <v>673.64</v>
      </c>
      <c r="GU4" s="165">
        <v>717.19</v>
      </c>
      <c r="GV4" s="165">
        <v>747.79</v>
      </c>
      <c r="GW4" s="165">
        <v>807.31</v>
      </c>
      <c r="GX4" s="165">
        <v>903.29</v>
      </c>
      <c r="GY4" s="165">
        <v>925.01</v>
      </c>
      <c r="GZ4" s="165">
        <v>926.15</v>
      </c>
      <c r="HA4" s="165">
        <v>873.52</v>
      </c>
      <c r="HB4" s="165">
        <v>823.94</v>
      </c>
      <c r="HC4" s="165">
        <v>785.11</v>
      </c>
      <c r="HD4" s="165">
        <v>751.54</v>
      </c>
      <c r="HE4" s="165">
        <v>716.7</v>
      </c>
      <c r="HF4" s="165">
        <v>707.56</v>
      </c>
      <c r="HG4" s="165">
        <v>799.07</v>
      </c>
      <c r="HH4" s="165">
        <v>828.62</v>
      </c>
      <c r="HI4" s="165">
        <v>902.84</v>
      </c>
      <c r="HJ4" s="165">
        <v>981.84</v>
      </c>
      <c r="HK4" s="165">
        <v>1016.13</v>
      </c>
      <c r="HL4" s="165">
        <v>1035.69</v>
      </c>
      <c r="HM4" s="166">
        <v>982.59</v>
      </c>
      <c r="HN4" s="166">
        <v>938.05</v>
      </c>
      <c r="HO4" s="166">
        <v>899.78</v>
      </c>
      <c r="HP4" s="166">
        <v>852.43</v>
      </c>
      <c r="HQ4" s="166">
        <v>826.73</v>
      </c>
      <c r="HR4" s="166">
        <v>805.17</v>
      </c>
      <c r="HS4" s="166">
        <v>849.13</v>
      </c>
      <c r="HT4" s="166">
        <v>873.07</v>
      </c>
      <c r="HU4" s="166">
        <v>936.19</v>
      </c>
      <c r="HV4" s="166">
        <v>1014.54</v>
      </c>
      <c r="HW4" s="166">
        <v>1053.72</v>
      </c>
      <c r="HX4" s="166">
        <v>1066.27</v>
      </c>
      <c r="HY4" s="166">
        <v>1031.26</v>
      </c>
      <c r="HZ4" s="166">
        <v>967.76</v>
      </c>
      <c r="IA4" s="166">
        <v>901.44</v>
      </c>
      <c r="IB4" s="166">
        <v>857.06</v>
      </c>
      <c r="IC4" s="166">
        <v>834.39</v>
      </c>
      <c r="ID4" s="166">
        <v>821.87</v>
      </c>
      <c r="IE4" s="166">
        <v>854.96</v>
      </c>
      <c r="IF4" s="166">
        <v>876.18</v>
      </c>
      <c r="IG4" s="166">
        <v>953.63</v>
      </c>
    </row>
    <row r="5" spans="1:242" s="8" customFormat="1">
      <c r="B5" s="162"/>
    </row>
    <row r="6" spans="1:242">
      <c r="A6" s="183" t="s">
        <v>120</v>
      </c>
      <c r="B6" s="161" t="s">
        <v>0</v>
      </c>
      <c r="C6" s="14">
        <v>684.48</v>
      </c>
      <c r="D6" t="s">
        <v>1</v>
      </c>
      <c r="E6" s="17">
        <f t="shared" ref="E6:AJ6" si="1">$C$6*E4/(SUMPRODUCT($DU$4:$EF$4,$DU$3:$EF$3)/SUM($DU$3:$EF$3))</f>
        <v>583.72968758913134</v>
      </c>
      <c r="F6" s="17">
        <f t="shared" si="1"/>
        <v>558.35013595482121</v>
      </c>
      <c r="G6" s="17">
        <f t="shared" si="1"/>
        <v>508.56716928752076</v>
      </c>
      <c r="H6" s="17">
        <f t="shared" si="1"/>
        <v>465.61715882945759</v>
      </c>
      <c r="I6" s="17">
        <f t="shared" si="1"/>
        <v>448.04670000570445</v>
      </c>
      <c r="J6" s="17">
        <f t="shared" si="1"/>
        <v>433.40465098591017</v>
      </c>
      <c r="K6" s="17">
        <f t="shared" si="1"/>
        <v>452.92738301230258</v>
      </c>
      <c r="L6" s="17">
        <f t="shared" si="1"/>
        <v>482.21148105189104</v>
      </c>
      <c r="M6" s="17">
        <f t="shared" si="1"/>
        <v>529.06603791523276</v>
      </c>
      <c r="N6" s="17">
        <f t="shared" si="1"/>
        <v>602.27628301420407</v>
      </c>
      <c r="O6" s="17">
        <f t="shared" si="1"/>
        <v>632.53651765511222</v>
      </c>
      <c r="P6" s="17">
        <f t="shared" si="1"/>
        <v>636.44106406039066</v>
      </c>
      <c r="Q6" s="17">
        <f t="shared" si="1"/>
        <v>601.30014641288437</v>
      </c>
      <c r="R6" s="17">
        <f t="shared" si="1"/>
        <v>570.06377517065664</v>
      </c>
      <c r="S6" s="17">
        <f t="shared" si="1"/>
        <v>520.28080850335618</v>
      </c>
      <c r="T6" s="17">
        <f t="shared" si="1"/>
        <v>470.49784183605561</v>
      </c>
      <c r="U6" s="17">
        <f t="shared" si="1"/>
        <v>456.83192941758102</v>
      </c>
      <c r="V6" s="17">
        <f t="shared" si="1"/>
        <v>445.11829020174559</v>
      </c>
      <c r="W6" s="17">
        <f t="shared" si="1"/>
        <v>451.95124641098289</v>
      </c>
      <c r="X6" s="17">
        <f t="shared" si="1"/>
        <v>490.99671046376761</v>
      </c>
      <c r="Y6" s="17">
        <f t="shared" si="1"/>
        <v>536.87513072578963</v>
      </c>
      <c r="Z6" s="17">
        <f t="shared" si="1"/>
        <v>607.15696602080209</v>
      </c>
      <c r="AA6" s="17">
        <f t="shared" si="1"/>
        <v>638.39333726302982</v>
      </c>
      <c r="AB6" s="17">
        <f t="shared" si="1"/>
        <v>635.46492745907108</v>
      </c>
      <c r="AC6" s="141">
        <f t="shared" si="1"/>
        <v>597.39560000760594</v>
      </c>
      <c r="AD6" s="141">
        <f t="shared" si="1"/>
        <v>571.03991177197622</v>
      </c>
      <c r="AE6" s="141">
        <f t="shared" si="1"/>
        <v>522.23308170599535</v>
      </c>
      <c r="AF6" s="141">
        <f t="shared" si="1"/>
        <v>476.35466144397333</v>
      </c>
      <c r="AG6" s="141">
        <f t="shared" si="1"/>
        <v>459.76033922153988</v>
      </c>
      <c r="AH6" s="141">
        <f t="shared" si="1"/>
        <v>452.92738301230258</v>
      </c>
      <c r="AI6" s="141">
        <f t="shared" si="1"/>
        <v>475.37852484265375</v>
      </c>
      <c r="AJ6" s="141">
        <f t="shared" si="1"/>
        <v>506.61489608488148</v>
      </c>
      <c r="AK6" s="141">
        <f t="shared" ref="AK6:BQ6" si="2">$C$6*AK4/(SUMPRODUCT($DU$4:$EF$4,$DU$3:$EF$3)/SUM($DU$3:$EF$3))</f>
        <v>561.27854575878007</v>
      </c>
      <c r="AL6" s="141">
        <f t="shared" si="2"/>
        <v>629.60810785115336</v>
      </c>
      <c r="AM6" s="141">
        <f t="shared" si="2"/>
        <v>687.20016732901081</v>
      </c>
      <c r="AN6" s="141">
        <f t="shared" si="2"/>
        <v>675.48652811317538</v>
      </c>
      <c r="AO6" s="141">
        <f t="shared" si="2"/>
        <v>648.15470327622609</v>
      </c>
      <c r="AP6" s="141">
        <f t="shared" si="2"/>
        <v>618.87060523663752</v>
      </c>
      <c r="AQ6" s="141">
        <f t="shared" si="2"/>
        <v>575.92059477857435</v>
      </c>
      <c r="AR6" s="141">
        <f t="shared" si="2"/>
        <v>546.63649673898578</v>
      </c>
      <c r="AS6" s="141">
        <f t="shared" si="2"/>
        <v>523.20921830731504</v>
      </c>
      <c r="AT6" s="141">
        <f t="shared" si="2"/>
        <v>515.40012549675805</v>
      </c>
      <c r="AU6" s="141">
        <f t="shared" si="2"/>
        <v>543.70808693502693</v>
      </c>
      <c r="AV6" s="141">
        <f t="shared" si="2"/>
        <v>571.03991177197622</v>
      </c>
      <c r="AW6" s="141">
        <f t="shared" si="2"/>
        <v>627.65583464851409</v>
      </c>
      <c r="AX6" s="141">
        <f t="shared" si="2"/>
        <v>697.93766994352654</v>
      </c>
      <c r="AY6" s="141">
        <f t="shared" si="2"/>
        <v>726.24563138179542</v>
      </c>
      <c r="AZ6" s="141">
        <f t="shared" si="2"/>
        <v>722.34108497651698</v>
      </c>
      <c r="BA6" s="141">
        <f t="shared" si="2"/>
        <v>676.46266471449496</v>
      </c>
      <c r="BB6" s="141">
        <f t="shared" si="2"/>
        <v>639.36947386434952</v>
      </c>
      <c r="BC6" s="141">
        <f t="shared" si="2"/>
        <v>598.37173660892552</v>
      </c>
      <c r="BD6" s="141">
        <f t="shared" si="2"/>
        <v>558.35013595482121</v>
      </c>
      <c r="BE6" s="141">
        <f t="shared" si="2"/>
        <v>541.75581373238776</v>
      </c>
      <c r="BF6" s="141">
        <f t="shared" si="2"/>
        <v>533.94672092183077</v>
      </c>
      <c r="BG6" s="141">
        <f t="shared" si="2"/>
        <v>559.32627255614091</v>
      </c>
      <c r="BH6" s="141">
        <f t="shared" si="2"/>
        <v>584.70582419045093</v>
      </c>
      <c r="BI6" s="141">
        <f t="shared" si="2"/>
        <v>638.39333726302982</v>
      </c>
      <c r="BJ6" s="141">
        <f t="shared" si="2"/>
        <v>705.74676275408353</v>
      </c>
      <c r="BK6" s="141">
        <f t="shared" si="2"/>
        <v>734.05472419235241</v>
      </c>
      <c r="BL6" s="141">
        <f t="shared" si="2"/>
        <v>736.00699739499169</v>
      </c>
      <c r="BM6" s="141">
        <f t="shared" si="2"/>
        <v>690.12857713296955</v>
      </c>
      <c r="BN6" s="141">
        <f t="shared" si="2"/>
        <v>656.93993268810266</v>
      </c>
      <c r="BO6" s="141">
        <f t="shared" si="2"/>
        <v>609.10923922344136</v>
      </c>
      <c r="BP6" s="141">
        <f t="shared" si="2"/>
        <v>543.70808693502693</v>
      </c>
      <c r="BQ6" s="141">
        <f t="shared" si="2"/>
        <v>527.11376471259348</v>
      </c>
      <c r="BR6" s="141">
        <f t="shared" ref="BR6:EC6" si="3">$C$6*BR4/(SUMPRODUCT($DU$4:$EF$4,$DU$3:$EF$3)/SUM($DU$3:$EF$3))</f>
        <v>514.42398889543847</v>
      </c>
      <c r="BS6" s="141">
        <f t="shared" si="3"/>
        <v>532.97058432051119</v>
      </c>
      <c r="BT6" s="141">
        <f t="shared" si="3"/>
        <v>560.30240915746049</v>
      </c>
      <c r="BU6" s="141">
        <f t="shared" si="3"/>
        <v>619.8467418379571</v>
      </c>
      <c r="BV6" s="141">
        <f t="shared" si="3"/>
        <v>690.12857713296955</v>
      </c>
      <c r="BW6" s="141">
        <f t="shared" si="3"/>
        <v>714.53199216595999</v>
      </c>
      <c r="BX6" s="141">
        <f t="shared" si="3"/>
        <v>723.31722157783656</v>
      </c>
      <c r="BY6" s="141">
        <f t="shared" si="3"/>
        <v>657.91606928942224</v>
      </c>
      <c r="BZ6" s="141">
        <f t="shared" si="3"/>
        <v>618.87060523663752</v>
      </c>
      <c r="CA6" s="141">
        <f t="shared" si="3"/>
        <v>574.94445817725477</v>
      </c>
      <c r="CB6" s="141">
        <f t="shared" si="3"/>
        <v>527.11376471259348</v>
      </c>
      <c r="CC6" s="141">
        <f t="shared" si="3"/>
        <v>508.56716928752076</v>
      </c>
      <c r="CD6" s="141">
        <f t="shared" si="3"/>
        <v>501.73421307828346</v>
      </c>
      <c r="CE6" s="141">
        <f t="shared" si="3"/>
        <v>531.99444771919161</v>
      </c>
      <c r="CF6" s="141">
        <f t="shared" si="3"/>
        <v>551.51717974558392</v>
      </c>
      <c r="CG6" s="141">
        <f t="shared" si="3"/>
        <v>605.20469281816293</v>
      </c>
      <c r="CH6" s="141">
        <f t="shared" si="3"/>
        <v>666.70129870129881</v>
      </c>
      <c r="CI6" s="141">
        <f t="shared" si="3"/>
        <v>688.17630393033039</v>
      </c>
      <c r="CJ6" s="141">
        <f t="shared" si="3"/>
        <v>688.17630393033039</v>
      </c>
      <c r="CK6" s="141">
        <f t="shared" si="3"/>
        <v>637.41720066171024</v>
      </c>
      <c r="CL6" s="141">
        <f t="shared" si="3"/>
        <v>614.96605883135908</v>
      </c>
      <c r="CM6" s="141">
        <f t="shared" si="3"/>
        <v>563.23081896141935</v>
      </c>
      <c r="CN6" s="141">
        <f t="shared" si="3"/>
        <v>535.89899412447005</v>
      </c>
      <c r="CO6" s="141">
        <f t="shared" si="3"/>
        <v>514.42398889543847</v>
      </c>
      <c r="CP6" s="141">
        <f t="shared" si="3"/>
        <v>496.85353007168533</v>
      </c>
      <c r="CQ6" s="141">
        <f t="shared" si="3"/>
        <v>523.20921830731504</v>
      </c>
      <c r="CR6" s="141">
        <f t="shared" si="3"/>
        <v>539.80354052974849</v>
      </c>
      <c r="CS6" s="141">
        <f t="shared" si="3"/>
        <v>600.32400981156479</v>
      </c>
      <c r="CT6" s="141">
        <f t="shared" si="3"/>
        <v>665.72516209997912</v>
      </c>
      <c r="CU6" s="141">
        <f t="shared" si="3"/>
        <v>699.88994314616582</v>
      </c>
      <c r="CV6" s="141">
        <f t="shared" si="3"/>
        <v>698.91380654484612</v>
      </c>
      <c r="CW6" s="141">
        <f t="shared" si="3"/>
        <v>677.43880131581454</v>
      </c>
      <c r="CX6" s="141">
        <f t="shared" si="3"/>
        <v>647.17856667490639</v>
      </c>
      <c r="CY6" s="141">
        <f t="shared" si="3"/>
        <v>603.25241961552365</v>
      </c>
      <c r="CZ6" s="141">
        <f t="shared" si="3"/>
        <v>569.08763856933706</v>
      </c>
      <c r="DA6" s="141">
        <f t="shared" si="3"/>
        <v>559.32627255614091</v>
      </c>
      <c r="DB6" s="141">
        <f t="shared" si="3"/>
        <v>545.6603601376662</v>
      </c>
      <c r="DC6" s="141">
        <f t="shared" si="3"/>
        <v>583.72968758913134</v>
      </c>
      <c r="DD6" s="141">
        <f t="shared" si="3"/>
        <v>607.15696602080209</v>
      </c>
      <c r="DE6" s="141">
        <f t="shared" si="3"/>
        <v>671.58198170789683</v>
      </c>
      <c r="DF6" s="141">
        <f t="shared" si="3"/>
        <v>727.22176798311511</v>
      </c>
      <c r="DG6" s="141">
        <f t="shared" si="3"/>
        <v>764.31495883326045</v>
      </c>
      <c r="DH6" s="141">
        <f t="shared" si="3"/>
        <v>773.10018824513713</v>
      </c>
      <c r="DI6" s="141">
        <f t="shared" si="3"/>
        <v>729.46688216615019</v>
      </c>
      <c r="DJ6" s="141">
        <f t="shared" si="3"/>
        <v>686.81947405449614</v>
      </c>
      <c r="DK6" s="141">
        <f t="shared" si="3"/>
        <v>639.29138293624385</v>
      </c>
      <c r="DL6" s="141">
        <f t="shared" si="3"/>
        <v>591.70472362191254</v>
      </c>
      <c r="DM6" s="141">
        <f t="shared" si="3"/>
        <v>582.13858492898032</v>
      </c>
      <c r="DN6" s="141">
        <f t="shared" si="3"/>
        <v>564.99762620980778</v>
      </c>
      <c r="DO6" s="141">
        <f t="shared" si="3"/>
        <v>608.54307999467596</v>
      </c>
      <c r="DP6" s="141">
        <f t="shared" si="3"/>
        <v>639.47684889049469</v>
      </c>
      <c r="DQ6" s="141">
        <f t="shared" si="3"/>
        <v>689.65027019832303</v>
      </c>
      <c r="DR6" s="141">
        <f t="shared" si="3"/>
        <v>755.61758171550275</v>
      </c>
      <c r="DS6" s="141">
        <f t="shared" si="3"/>
        <v>780.52858778117945</v>
      </c>
      <c r="DT6" s="141">
        <f t="shared" si="3"/>
        <v>772.87567682683357</v>
      </c>
      <c r="DU6" s="141">
        <f t="shared" si="3"/>
        <v>750.30739860432402</v>
      </c>
      <c r="DV6" s="141">
        <f t="shared" si="3"/>
        <v>706.79122891749557</v>
      </c>
      <c r="DW6" s="141">
        <f t="shared" si="3"/>
        <v>652.80111349850745</v>
      </c>
      <c r="DX6" s="141">
        <f t="shared" si="3"/>
        <v>603.92595387043423</v>
      </c>
      <c r="DY6" s="141">
        <f t="shared" si="3"/>
        <v>590.06481413169558</v>
      </c>
      <c r="DZ6" s="141">
        <f t="shared" si="3"/>
        <v>580.59628909889534</v>
      </c>
      <c r="EA6" s="141">
        <f t="shared" si="3"/>
        <v>607.63527295544873</v>
      </c>
      <c r="EB6" s="141">
        <f t="shared" si="3"/>
        <v>642.29788366830837</v>
      </c>
      <c r="EC6" s="141">
        <f t="shared" si="3"/>
        <v>708.62636572797646</v>
      </c>
      <c r="ED6" s="141">
        <f t="shared" ref="ED6:GO6" si="4">$C$6*ED4/(SUMPRODUCT($DU$4:$EF$4,$DU$3:$EF$3)/SUM($DU$3:$EF$3))</f>
        <v>790.34852199045474</v>
      </c>
      <c r="EE6" s="141">
        <f t="shared" si="4"/>
        <v>794.93636401665697</v>
      </c>
      <c r="EF6" s="141">
        <f t="shared" si="4"/>
        <v>785.42879351980389</v>
      </c>
      <c r="EG6" s="141">
        <f t="shared" si="4"/>
        <v>751.49828525793396</v>
      </c>
      <c r="EH6" s="141">
        <f t="shared" si="4"/>
        <v>707.93330874103947</v>
      </c>
      <c r="EI6" s="141">
        <f t="shared" si="4"/>
        <v>667.61886710653926</v>
      </c>
      <c r="EJ6" s="141">
        <f t="shared" si="4"/>
        <v>620.24695784449818</v>
      </c>
      <c r="EK6" s="141">
        <f t="shared" si="4"/>
        <v>605.57562472666439</v>
      </c>
      <c r="EL6" s="141">
        <f t="shared" si="4"/>
        <v>590.29908691601236</v>
      </c>
      <c r="EM6" s="141">
        <f t="shared" si="4"/>
        <v>616.47907056340443</v>
      </c>
      <c r="EN6" s="141">
        <f t="shared" si="4"/>
        <v>658.82387632864948</v>
      </c>
      <c r="EO6" s="141">
        <f t="shared" si="4"/>
        <v>709.35846817896606</v>
      </c>
      <c r="EP6" s="141">
        <f t="shared" si="4"/>
        <v>792.73029529767473</v>
      </c>
      <c r="EQ6" s="141">
        <f t="shared" si="4"/>
        <v>811.44283394497165</v>
      </c>
      <c r="ER6" s="141">
        <f t="shared" si="4"/>
        <v>804.77582095795879</v>
      </c>
      <c r="ES6" s="141">
        <f t="shared" si="4"/>
        <v>780.39192865699465</v>
      </c>
      <c r="ET6" s="141">
        <f t="shared" si="4"/>
        <v>724.70333555171044</v>
      </c>
      <c r="EU6" s="141">
        <f t="shared" si="4"/>
        <v>679.44964271453296</v>
      </c>
      <c r="EV6" s="141">
        <f t="shared" si="4"/>
        <v>629.48121009298177</v>
      </c>
      <c r="EW6" s="141">
        <f t="shared" si="4"/>
        <v>612.36953547184896</v>
      </c>
      <c r="EX6" s="141">
        <f t="shared" si="4"/>
        <v>595.2188153866631</v>
      </c>
      <c r="EY6" s="141">
        <f t="shared" si="4"/>
        <v>618.1385027856478</v>
      </c>
      <c r="EZ6" s="141">
        <f t="shared" si="4"/>
        <v>654.42150025669798</v>
      </c>
      <c r="FA6" s="141">
        <f t="shared" si="4"/>
        <v>725.57209712688484</v>
      </c>
      <c r="FB6" s="141">
        <f t="shared" si="4"/>
        <v>789.37238538913516</v>
      </c>
      <c r="FC6" s="141">
        <f t="shared" si="4"/>
        <v>825.77251925234361</v>
      </c>
      <c r="FD6" s="141">
        <f t="shared" si="4"/>
        <v>822.42437070981737</v>
      </c>
      <c r="FE6" s="141">
        <f t="shared" si="4"/>
        <v>768.03403928428827</v>
      </c>
      <c r="FF6" s="141">
        <f t="shared" si="4"/>
        <v>728.7640638132001</v>
      </c>
      <c r="FG6" s="141">
        <f t="shared" si="4"/>
        <v>684.71101899564576</v>
      </c>
      <c r="FH6" s="141">
        <f t="shared" si="4"/>
        <v>631.07231275313279</v>
      </c>
      <c r="FI6" s="141">
        <f t="shared" si="4"/>
        <v>618.78275294251875</v>
      </c>
      <c r="FJ6" s="141">
        <f t="shared" si="4"/>
        <v>595.30666768078197</v>
      </c>
      <c r="FK6" s="141">
        <f t="shared" si="4"/>
        <v>624.2588792759218</v>
      </c>
      <c r="FL6" s="141">
        <f t="shared" si="4"/>
        <v>652.03972694947822</v>
      </c>
      <c r="FM6" s="141">
        <f t="shared" si="4"/>
        <v>719.21744785229419</v>
      </c>
      <c r="FN6" s="141">
        <f t="shared" si="4"/>
        <v>795.05350040881524</v>
      </c>
      <c r="FO6" s="141">
        <f t="shared" si="4"/>
        <v>831.20960012169394</v>
      </c>
      <c r="FP6" s="141">
        <f t="shared" si="4"/>
        <v>813.40486851362414</v>
      </c>
      <c r="FQ6" s="141">
        <f t="shared" si="4"/>
        <v>781.70971306877618</v>
      </c>
      <c r="FR6" s="141">
        <f t="shared" si="4"/>
        <v>730.01351866288917</v>
      </c>
      <c r="FS6" s="141">
        <f t="shared" si="4"/>
        <v>683.55917780608854</v>
      </c>
      <c r="FT6" s="141">
        <f t="shared" si="4"/>
        <v>644.58204331539628</v>
      </c>
      <c r="FU6" s="141">
        <f t="shared" si="4"/>
        <v>642.6102473807307</v>
      </c>
      <c r="FV6" s="141">
        <f t="shared" si="4"/>
        <v>610.63201232149993</v>
      </c>
      <c r="FW6" s="141">
        <f t="shared" si="4"/>
        <v>638.25667813884513</v>
      </c>
      <c r="FX6" s="141">
        <f t="shared" si="4"/>
        <v>671.98219771443792</v>
      </c>
      <c r="FY6" s="141">
        <f t="shared" si="4"/>
        <v>737.5883386891295</v>
      </c>
      <c r="FZ6" s="141">
        <f t="shared" si="4"/>
        <v>806.54262820634722</v>
      </c>
      <c r="GA6" s="141">
        <f t="shared" si="4"/>
        <v>848.88743397159226</v>
      </c>
      <c r="GB6" s="141">
        <f t="shared" si="4"/>
        <v>839.42867030480511</v>
      </c>
      <c r="GC6" s="141">
        <f t="shared" si="4"/>
        <v>795.32681865718473</v>
      </c>
      <c r="GD6" s="141">
        <f t="shared" si="4"/>
        <v>743.56229468920549</v>
      </c>
      <c r="GE6" s="141">
        <f t="shared" si="4"/>
        <v>710.82267308094561</v>
      </c>
      <c r="GF6" s="141">
        <f t="shared" si="4"/>
        <v>663.96811621760389</v>
      </c>
      <c r="GG6" s="141">
        <f t="shared" si="4"/>
        <v>645.91935045920422</v>
      </c>
      <c r="GH6" s="141">
        <f t="shared" si="4"/>
        <v>633.93239299499919</v>
      </c>
      <c r="GI6" s="141">
        <f t="shared" si="4"/>
        <v>674.64705063604049</v>
      </c>
      <c r="GJ6" s="141">
        <f t="shared" si="4"/>
        <v>695.55589663630656</v>
      </c>
      <c r="GK6" s="141">
        <f t="shared" si="4"/>
        <v>762.21626514042327</v>
      </c>
      <c r="GL6" s="141">
        <f t="shared" si="4"/>
        <v>855.93514023311991</v>
      </c>
      <c r="GM6" s="141">
        <f t="shared" si="4"/>
        <v>872.35375786731584</v>
      </c>
      <c r="GN6" s="141">
        <f t="shared" si="4"/>
        <v>872.66612157973805</v>
      </c>
      <c r="GO6" s="141">
        <f t="shared" si="4"/>
        <v>836.41240820672749</v>
      </c>
      <c r="GP6" s="141">
        <f t="shared" ref="GP6:GW6" si="5">$C$6*GP4/(SUMPRODUCT($DU$4:$EF$4,$DU$3:$EF$3)/SUM($DU$3:$EF$3))</f>
        <v>777.80516666349774</v>
      </c>
      <c r="GQ6" s="141">
        <f t="shared" si="5"/>
        <v>734.29875834268228</v>
      </c>
      <c r="GR6" s="141">
        <f t="shared" si="5"/>
        <v>696.3075218193228</v>
      </c>
      <c r="GS6" s="141">
        <f t="shared" si="5"/>
        <v>680.66981346618252</v>
      </c>
      <c r="GT6" s="141">
        <f t="shared" si="5"/>
        <v>657.56466011294719</v>
      </c>
      <c r="GU6" s="141">
        <f t="shared" si="5"/>
        <v>700.07540910041666</v>
      </c>
      <c r="GV6" s="141">
        <f t="shared" si="5"/>
        <v>729.94518910079682</v>
      </c>
      <c r="GW6" s="141">
        <f t="shared" si="5"/>
        <v>788.04483961134042</v>
      </c>
      <c r="GX6" s="141">
        <f t="shared" ref="GX6:GZ6" si="6">$C$6*GX4/(SUMPRODUCT($DU$4:$EF$4,$DU$3:$EF$3)/SUM($DU$3:$EF$3))</f>
        <v>881.73443060599732</v>
      </c>
      <c r="GY6" s="141">
        <f t="shared" si="6"/>
        <v>902.93611758665941</v>
      </c>
      <c r="GZ6" s="141">
        <f t="shared" si="6"/>
        <v>904.04891331216379</v>
      </c>
      <c r="HA6" s="141">
        <f t="shared" ref="HA6" si="7">$C$6*HA4/(SUMPRODUCT($DU$4:$EF$4,$DU$3:$EF$3)/SUM($DU$3:$EF$3))</f>
        <v>852.6748439847122</v>
      </c>
      <c r="HB6" s="141">
        <f t="shared" ref="HB6:HC6" si="8">$C$6*HB4/(SUMPRODUCT($DU$4:$EF$4,$DU$3:$EF$3)/SUM($DU$3:$EF$3))</f>
        <v>804.27799129128573</v>
      </c>
      <c r="HC6" s="141">
        <f t="shared" si="8"/>
        <v>766.3746070620449</v>
      </c>
      <c r="HD6" s="141">
        <f t="shared" ref="HD6:HE6" si="9">$C$6*HD4/(SUMPRODUCT($DU$4:$EF$4,$DU$3:$EF$3)/SUM($DU$3:$EF$3))</f>
        <v>733.6057013557454</v>
      </c>
      <c r="HE6" s="141">
        <f t="shared" si="9"/>
        <v>699.59710216576991</v>
      </c>
      <c r="HF6" s="141">
        <f t="shared" ref="HF6:HI6" si="10">$C$6*HF4/(SUMPRODUCT($DU$4:$EF$4,$DU$3:$EF$3)/SUM($DU$3:$EF$3))</f>
        <v>690.67521362970854</v>
      </c>
      <c r="HG6" s="141">
        <f t="shared" si="10"/>
        <v>780.00147401646689</v>
      </c>
      <c r="HH6" s="141">
        <f t="shared" si="10"/>
        <v>808.84631058546154</v>
      </c>
      <c r="HI6" s="141">
        <f t="shared" si="10"/>
        <v>881.29516913540363</v>
      </c>
      <c r="HJ6" s="141">
        <f t="shared" ref="HJ6:HK6" si="11">$C$6*HJ4/(SUMPRODUCT($DU$4:$EF$4,$DU$3:$EF$3)/SUM($DU$3:$EF$3))</f>
        <v>958.40996063965326</v>
      </c>
      <c r="HK6" s="141">
        <f t="shared" si="11"/>
        <v>991.88168469890297</v>
      </c>
      <c r="HL6" s="141">
        <f t="shared" ref="HL6:HR6" si="12">$C$6*HL4/(SUMPRODUCT($DU$4:$EF$4,$DU$3:$EF$3)/SUM($DU$3:$EF$3))</f>
        <v>1010.9749166207147</v>
      </c>
      <c r="HM6" s="141">
        <f t="shared" si="12"/>
        <v>959.14206309064298</v>
      </c>
      <c r="HN6" s="141">
        <f t="shared" si="12"/>
        <v>915.66493886786725</v>
      </c>
      <c r="HO6" s="141">
        <f t="shared" si="12"/>
        <v>878.30819113536552</v>
      </c>
      <c r="HP6" s="141">
        <f t="shared" si="12"/>
        <v>832.08812306288155</v>
      </c>
      <c r="HQ6" s="141">
        <f t="shared" si="12"/>
        <v>807.00141240896744</v>
      </c>
      <c r="HR6" s="141">
        <f t="shared" si="12"/>
        <v>785.95590728451646</v>
      </c>
      <c r="HS6" s="141">
        <f t="shared" ref="HS6:HU6" si="13">$C$6*HS4/(SUMPRODUCT($DU$4:$EF$4,$DU$3:$EF$3)/SUM($DU$3:$EF$3))</f>
        <v>828.86687227852678</v>
      </c>
      <c r="HT6" s="141">
        <f t="shared" si="13"/>
        <v>852.23558251411851</v>
      </c>
      <c r="HU6" s="141">
        <f t="shared" si="13"/>
        <v>913.84932478941278</v>
      </c>
      <c r="HV6" s="141">
        <f t="shared" ref="HV6:HW6" si="14">$C$6*HV4/(SUMPRODUCT($DU$4:$EF$4,$DU$3:$EF$3)/SUM($DU$3:$EF$3))</f>
        <v>990.3296275028049</v>
      </c>
      <c r="HW6" s="141">
        <f t="shared" si="14"/>
        <v>1028.5746595425076</v>
      </c>
      <c r="HX6" s="141">
        <f t="shared" ref="HX6:IG6" si="15">$C$6*HX4/(SUMPRODUCT($DU$4:$EF$4,$DU$3:$EF$3)/SUM($DU$3:$EF$3))</f>
        <v>1040.8251738890685</v>
      </c>
      <c r="HY6" s="141">
        <f t="shared" si="15"/>
        <v>1006.6506314768687</v>
      </c>
      <c r="HZ6" s="141">
        <f t="shared" si="15"/>
        <v>944.66595729307301</v>
      </c>
      <c r="IA6" s="141">
        <f t="shared" si="15"/>
        <v>879.92857789355617</v>
      </c>
      <c r="IB6" s="141">
        <f t="shared" si="15"/>
        <v>836.60763552699143</v>
      </c>
      <c r="IC6" s="141">
        <f t="shared" si="15"/>
        <v>814.47861877507569</v>
      </c>
      <c r="ID6" s="141">
        <f t="shared" si="15"/>
        <v>802.257388526554</v>
      </c>
      <c r="IE6" s="141">
        <f t="shared" si="15"/>
        <v>834.5577486642203</v>
      </c>
      <c r="IF6" s="141">
        <f t="shared" si="15"/>
        <v>855.27136734422254</v>
      </c>
      <c r="IG6" s="141">
        <f t="shared" si="15"/>
        <v>930.87314711642694</v>
      </c>
    </row>
    <row r="7" spans="1:242">
      <c r="A7" s="183"/>
      <c r="B7" s="161" t="s">
        <v>9</v>
      </c>
      <c r="C7" s="14">
        <f>AVERAGE(DU7:EF7)</f>
        <v>677.85359158411154</v>
      </c>
      <c r="D7" t="s">
        <v>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>
        <f>SUM(E6:P6)/12</f>
        <v>527.76452244680661</v>
      </c>
      <c r="Q7" s="4">
        <f t="shared" ref="Q7:CB7" si="16">SUM(F6:Q6)/12</f>
        <v>529.22872734878604</v>
      </c>
      <c r="R7" s="4">
        <f t="shared" si="16"/>
        <v>530.20486395010573</v>
      </c>
      <c r="S7" s="4">
        <f t="shared" si="16"/>
        <v>531.18100055142531</v>
      </c>
      <c r="T7" s="4">
        <f t="shared" si="16"/>
        <v>531.58772413530835</v>
      </c>
      <c r="U7" s="4">
        <f t="shared" si="16"/>
        <v>532.31982658629806</v>
      </c>
      <c r="V7" s="4">
        <f t="shared" si="16"/>
        <v>533.29596318761753</v>
      </c>
      <c r="W7" s="4">
        <f t="shared" si="16"/>
        <v>533.21461847084095</v>
      </c>
      <c r="X7" s="4">
        <f t="shared" si="16"/>
        <v>533.94672092183066</v>
      </c>
      <c r="Y7" s="4">
        <f t="shared" si="16"/>
        <v>534.59747865604379</v>
      </c>
      <c r="Z7" s="4">
        <f t="shared" si="16"/>
        <v>535.00420223992705</v>
      </c>
      <c r="AA7" s="4">
        <f t="shared" si="16"/>
        <v>535.4922705405869</v>
      </c>
      <c r="AB7" s="4">
        <f t="shared" si="16"/>
        <v>535.4109258238102</v>
      </c>
      <c r="AC7" s="4">
        <f t="shared" si="16"/>
        <v>535.08554695670375</v>
      </c>
      <c r="AD7" s="4">
        <f t="shared" si="16"/>
        <v>535.16689167348034</v>
      </c>
      <c r="AE7" s="4">
        <f t="shared" si="16"/>
        <v>535.3295811070335</v>
      </c>
      <c r="AF7" s="4">
        <f t="shared" si="16"/>
        <v>535.81764940769335</v>
      </c>
      <c r="AG7" s="4">
        <f t="shared" si="16"/>
        <v>536.06168355802333</v>
      </c>
      <c r="AH7" s="4">
        <f t="shared" si="16"/>
        <v>536.71244129223635</v>
      </c>
      <c r="AI7" s="4">
        <f t="shared" si="16"/>
        <v>538.66471449487562</v>
      </c>
      <c r="AJ7" s="4">
        <f t="shared" si="16"/>
        <v>539.96622996330177</v>
      </c>
      <c r="AK7" s="4">
        <f t="shared" si="16"/>
        <v>541.99984788271763</v>
      </c>
      <c r="AL7" s="4">
        <f t="shared" si="16"/>
        <v>543.87077636858032</v>
      </c>
      <c r="AM7" s="4">
        <f t="shared" si="16"/>
        <v>547.93801220741193</v>
      </c>
      <c r="AN7" s="4">
        <f t="shared" si="16"/>
        <v>551.27314559525394</v>
      </c>
      <c r="AO7" s="4">
        <f t="shared" si="16"/>
        <v>555.50307086763905</v>
      </c>
      <c r="AP7" s="4">
        <f t="shared" si="16"/>
        <v>559.48896198969419</v>
      </c>
      <c r="AQ7" s="4">
        <f t="shared" si="16"/>
        <v>563.96292141240906</v>
      </c>
      <c r="AR7" s="4">
        <f t="shared" si="16"/>
        <v>569.81974102032677</v>
      </c>
      <c r="AS7" s="4">
        <f t="shared" si="16"/>
        <v>575.10714761080806</v>
      </c>
      <c r="AT7" s="4">
        <f t="shared" si="16"/>
        <v>580.31320948451264</v>
      </c>
      <c r="AU7" s="4">
        <f t="shared" si="16"/>
        <v>586.00733965887696</v>
      </c>
      <c r="AV7" s="4">
        <f t="shared" si="16"/>
        <v>591.37609096613494</v>
      </c>
      <c r="AW7" s="4">
        <f t="shared" si="16"/>
        <v>596.90753170694609</v>
      </c>
      <c r="AX7" s="4">
        <f t="shared" si="16"/>
        <v>602.60166188131052</v>
      </c>
      <c r="AY7" s="4">
        <f t="shared" si="16"/>
        <v>605.85545055237594</v>
      </c>
      <c r="AZ7" s="4">
        <f t="shared" si="16"/>
        <v>609.75999695765438</v>
      </c>
      <c r="BA7" s="4">
        <f t="shared" si="16"/>
        <v>612.11899374417681</v>
      </c>
      <c r="BB7" s="4">
        <f t="shared" si="16"/>
        <v>613.82723279648621</v>
      </c>
      <c r="BC7" s="4">
        <f t="shared" si="16"/>
        <v>615.69816128234879</v>
      </c>
      <c r="BD7" s="4">
        <f t="shared" si="16"/>
        <v>616.67429788366837</v>
      </c>
      <c r="BE7" s="4">
        <f t="shared" si="16"/>
        <v>618.21984750242439</v>
      </c>
      <c r="BF7" s="4">
        <f t="shared" si="16"/>
        <v>619.76539712118051</v>
      </c>
      <c r="BG7" s="4">
        <f t="shared" si="16"/>
        <v>621.06691258960666</v>
      </c>
      <c r="BH7" s="4">
        <f t="shared" si="16"/>
        <v>622.20573862447952</v>
      </c>
      <c r="BI7" s="4">
        <f t="shared" si="16"/>
        <v>623.10053050902252</v>
      </c>
      <c r="BJ7" s="4">
        <f t="shared" si="16"/>
        <v>623.75128824323565</v>
      </c>
      <c r="BK7" s="4">
        <f t="shared" si="16"/>
        <v>624.40204597744867</v>
      </c>
      <c r="BL7" s="4">
        <f t="shared" si="16"/>
        <v>625.54087201232153</v>
      </c>
      <c r="BM7" s="4">
        <f t="shared" si="16"/>
        <v>626.67969804719439</v>
      </c>
      <c r="BN7" s="4">
        <f t="shared" si="16"/>
        <v>628.14390294917393</v>
      </c>
      <c r="BO7" s="4">
        <f t="shared" si="16"/>
        <v>629.03869483371693</v>
      </c>
      <c r="BP7" s="4">
        <f t="shared" si="16"/>
        <v>627.81852408206737</v>
      </c>
      <c r="BQ7" s="4">
        <f t="shared" si="16"/>
        <v>626.59835333041781</v>
      </c>
      <c r="BR7" s="4">
        <f t="shared" si="16"/>
        <v>624.97145899488521</v>
      </c>
      <c r="BS7" s="4">
        <f t="shared" si="16"/>
        <v>622.77515164191595</v>
      </c>
      <c r="BT7" s="4">
        <f t="shared" si="16"/>
        <v>620.74153372250009</v>
      </c>
      <c r="BU7" s="4">
        <f t="shared" si="16"/>
        <v>619.19598410374397</v>
      </c>
      <c r="BV7" s="4">
        <f t="shared" si="16"/>
        <v>617.89446863531782</v>
      </c>
      <c r="BW7" s="4">
        <f t="shared" si="16"/>
        <v>616.26757429978522</v>
      </c>
      <c r="BX7" s="4">
        <f t="shared" si="16"/>
        <v>615.21009298168894</v>
      </c>
      <c r="BY7" s="4">
        <f t="shared" si="16"/>
        <v>612.52571732805995</v>
      </c>
      <c r="BZ7" s="4">
        <f t="shared" si="16"/>
        <v>609.35327337377123</v>
      </c>
      <c r="CA7" s="4">
        <f t="shared" si="16"/>
        <v>606.50620828658907</v>
      </c>
      <c r="CB7" s="4">
        <f t="shared" si="16"/>
        <v>605.12334810138623</v>
      </c>
      <c r="CC7" s="4">
        <f t="shared" ref="CC7:EN7" si="17">SUM(BR6:CC6)/12</f>
        <v>603.5777984826301</v>
      </c>
      <c r="CD7" s="4">
        <f t="shared" si="17"/>
        <v>602.52031716453394</v>
      </c>
      <c r="CE7" s="4">
        <f t="shared" si="17"/>
        <v>602.43897244775735</v>
      </c>
      <c r="CF7" s="4">
        <f t="shared" si="17"/>
        <v>601.70686999676752</v>
      </c>
      <c r="CG7" s="4">
        <f t="shared" si="17"/>
        <v>600.48669924511796</v>
      </c>
      <c r="CH7" s="4">
        <f t="shared" si="17"/>
        <v>598.53442604247869</v>
      </c>
      <c r="CI7" s="4">
        <f t="shared" si="17"/>
        <v>596.33811868950966</v>
      </c>
      <c r="CJ7" s="4">
        <f t="shared" si="17"/>
        <v>593.40970888555091</v>
      </c>
      <c r="CK7" s="4">
        <f t="shared" si="17"/>
        <v>591.7014698332415</v>
      </c>
      <c r="CL7" s="4">
        <f t="shared" si="17"/>
        <v>591.37609096613505</v>
      </c>
      <c r="CM7" s="4">
        <f t="shared" si="17"/>
        <v>590.39995436481547</v>
      </c>
      <c r="CN7" s="4">
        <f t="shared" si="17"/>
        <v>591.13205681580519</v>
      </c>
      <c r="CO7" s="4">
        <f t="shared" si="17"/>
        <v>591.62012511646492</v>
      </c>
      <c r="CP7" s="4">
        <f t="shared" si="17"/>
        <v>591.21340153258177</v>
      </c>
      <c r="CQ7" s="4">
        <f t="shared" si="17"/>
        <v>590.48129908159183</v>
      </c>
      <c r="CR7" s="4">
        <f t="shared" si="17"/>
        <v>589.50516248027236</v>
      </c>
      <c r="CS7" s="4">
        <f t="shared" si="17"/>
        <v>589.0984388963891</v>
      </c>
      <c r="CT7" s="4">
        <f t="shared" si="17"/>
        <v>589.0170941796124</v>
      </c>
      <c r="CU7" s="4">
        <f t="shared" si="17"/>
        <v>589.99323078093209</v>
      </c>
      <c r="CV7" s="4">
        <f t="shared" si="17"/>
        <v>590.88802266547521</v>
      </c>
      <c r="CW7" s="4">
        <f t="shared" si="17"/>
        <v>594.22315605331721</v>
      </c>
      <c r="CX7" s="4">
        <f t="shared" si="17"/>
        <v>596.90753170694609</v>
      </c>
      <c r="CY7" s="4">
        <f t="shared" si="17"/>
        <v>600.24266509478809</v>
      </c>
      <c r="CZ7" s="4">
        <f t="shared" si="17"/>
        <v>603.00838546519378</v>
      </c>
      <c r="DA7" s="4">
        <f t="shared" si="17"/>
        <v>606.75024243691894</v>
      </c>
      <c r="DB7" s="4">
        <f t="shared" si="17"/>
        <v>610.81747827575077</v>
      </c>
      <c r="DC7" s="4">
        <f t="shared" si="17"/>
        <v>615.86085071590207</v>
      </c>
      <c r="DD7" s="4">
        <f t="shared" si="17"/>
        <v>621.47363617348992</v>
      </c>
      <c r="DE7" s="4">
        <f t="shared" si="17"/>
        <v>627.41180049818422</v>
      </c>
      <c r="DF7" s="4">
        <f t="shared" si="17"/>
        <v>632.53651765511222</v>
      </c>
      <c r="DG7" s="4">
        <f t="shared" si="17"/>
        <v>637.9052689623702</v>
      </c>
      <c r="DH7" s="4">
        <f t="shared" si="17"/>
        <v>644.08746743739448</v>
      </c>
      <c r="DI7" s="4">
        <f t="shared" si="17"/>
        <v>648.42314084158909</v>
      </c>
      <c r="DJ7" s="4">
        <f t="shared" si="17"/>
        <v>651.72654978988805</v>
      </c>
      <c r="DK7" s="4">
        <f t="shared" si="17"/>
        <v>654.72979673328143</v>
      </c>
      <c r="DL7" s="4">
        <f t="shared" si="17"/>
        <v>656.61455382099609</v>
      </c>
      <c r="DM7" s="4">
        <f t="shared" si="17"/>
        <v>658.51557985206591</v>
      </c>
      <c r="DN7" s="4">
        <f t="shared" si="17"/>
        <v>660.12701869141108</v>
      </c>
      <c r="DO7" s="4">
        <f t="shared" si="17"/>
        <v>662.19480139187317</v>
      </c>
      <c r="DP7" s="4">
        <f t="shared" si="17"/>
        <v>664.88812496434764</v>
      </c>
      <c r="DQ7" s="4">
        <f t="shared" si="17"/>
        <v>666.39381567188309</v>
      </c>
      <c r="DR7" s="4">
        <f t="shared" si="17"/>
        <v>668.76013348291542</v>
      </c>
      <c r="DS7" s="4">
        <f t="shared" si="17"/>
        <v>670.11126922857522</v>
      </c>
      <c r="DT7" s="4">
        <f t="shared" si="17"/>
        <v>670.09255994371654</v>
      </c>
      <c r="DU7" s="4">
        <f t="shared" si="17"/>
        <v>671.82926964689784</v>
      </c>
      <c r="DV7" s="4">
        <f t="shared" si="17"/>
        <v>673.4935825521477</v>
      </c>
      <c r="DW7" s="4">
        <f t="shared" si="17"/>
        <v>674.61939343233644</v>
      </c>
      <c r="DX7" s="4">
        <f t="shared" si="17"/>
        <v>675.63782928637988</v>
      </c>
      <c r="DY7" s="4">
        <f t="shared" si="17"/>
        <v>676.29834838660611</v>
      </c>
      <c r="DZ7" s="4">
        <f t="shared" si="17"/>
        <v>677.59823696069679</v>
      </c>
      <c r="EA7" s="4">
        <f t="shared" si="17"/>
        <v>677.52258637409466</v>
      </c>
      <c r="EB7" s="4">
        <f t="shared" si="17"/>
        <v>677.75767260557916</v>
      </c>
      <c r="EC7" s="4">
        <f t="shared" si="17"/>
        <v>679.33901389971697</v>
      </c>
      <c r="ED7" s="4">
        <f t="shared" si="17"/>
        <v>682.2332589226296</v>
      </c>
      <c r="EE7" s="4">
        <f t="shared" si="17"/>
        <v>683.43390694225263</v>
      </c>
      <c r="EF7" s="4">
        <f t="shared" si="17"/>
        <v>684.48000000000013</v>
      </c>
      <c r="EG7" s="4">
        <f t="shared" si="17"/>
        <v>684.57924055446756</v>
      </c>
      <c r="EH7" s="4">
        <f t="shared" si="17"/>
        <v>684.67441387309611</v>
      </c>
      <c r="EI7" s="4">
        <f t="shared" si="17"/>
        <v>685.9092266737656</v>
      </c>
      <c r="EJ7" s="4">
        <f t="shared" si="17"/>
        <v>687.26931033827088</v>
      </c>
      <c r="EK7" s="4">
        <f t="shared" si="17"/>
        <v>688.56187788785155</v>
      </c>
      <c r="EL7" s="4">
        <f t="shared" si="17"/>
        <v>689.37044437261147</v>
      </c>
      <c r="EM7" s="4">
        <f t="shared" si="17"/>
        <v>690.10742750660768</v>
      </c>
      <c r="EN7" s="4">
        <f t="shared" si="17"/>
        <v>691.48459356163619</v>
      </c>
      <c r="EO7" s="4">
        <f t="shared" ref="EO7:GW7" si="18">SUM(ED6:EO6)/12</f>
        <v>691.5456020992184</v>
      </c>
      <c r="EP7" s="4">
        <f t="shared" si="18"/>
        <v>691.74408320815348</v>
      </c>
      <c r="EQ7" s="4">
        <f t="shared" si="18"/>
        <v>693.11962236884631</v>
      </c>
      <c r="ER7" s="4">
        <f t="shared" si="18"/>
        <v>694.73187465535932</v>
      </c>
      <c r="ES7" s="4">
        <f t="shared" si="18"/>
        <v>697.13967827194767</v>
      </c>
      <c r="ET7" s="4">
        <f t="shared" si="18"/>
        <v>698.53718050617033</v>
      </c>
      <c r="EU7" s="4">
        <f t="shared" si="18"/>
        <v>699.52307847350312</v>
      </c>
      <c r="EV7" s="4">
        <f t="shared" si="18"/>
        <v>700.29259949421021</v>
      </c>
      <c r="EW7" s="4">
        <f t="shared" si="18"/>
        <v>700.85875872297549</v>
      </c>
      <c r="EX7" s="4">
        <f t="shared" si="18"/>
        <v>701.26873609552979</v>
      </c>
      <c r="EY7" s="4">
        <f t="shared" si="18"/>
        <v>701.40702211405005</v>
      </c>
      <c r="EZ7" s="4">
        <f t="shared" si="18"/>
        <v>701.04015744138758</v>
      </c>
      <c r="FA7" s="4">
        <f t="shared" si="18"/>
        <v>702.39129318704738</v>
      </c>
      <c r="FB7" s="4">
        <f t="shared" si="18"/>
        <v>702.1114673613356</v>
      </c>
      <c r="FC7" s="4">
        <f t="shared" si="18"/>
        <v>703.30560780361657</v>
      </c>
      <c r="FD7" s="4">
        <f t="shared" si="18"/>
        <v>704.77632028293829</v>
      </c>
      <c r="FE7" s="4">
        <f t="shared" si="18"/>
        <v>703.74649616854606</v>
      </c>
      <c r="FF7" s="4">
        <f t="shared" si="18"/>
        <v>704.08489019033686</v>
      </c>
      <c r="FG7" s="4">
        <f t="shared" si="18"/>
        <v>704.52333821376294</v>
      </c>
      <c r="FH7" s="4">
        <f t="shared" si="18"/>
        <v>704.65593010210887</v>
      </c>
      <c r="FI7" s="4">
        <f t="shared" si="18"/>
        <v>705.19036489133123</v>
      </c>
      <c r="FJ7" s="4">
        <f t="shared" si="18"/>
        <v>705.19768591584113</v>
      </c>
      <c r="FK7" s="4">
        <f t="shared" si="18"/>
        <v>705.7077172900307</v>
      </c>
      <c r="FL7" s="4">
        <f t="shared" si="18"/>
        <v>705.50923618109562</v>
      </c>
      <c r="FM7" s="4">
        <f t="shared" si="18"/>
        <v>704.97968207487975</v>
      </c>
      <c r="FN7" s="4">
        <f t="shared" si="18"/>
        <v>705.45310832651978</v>
      </c>
      <c r="FO7" s="4">
        <f t="shared" si="18"/>
        <v>705.90619839896556</v>
      </c>
      <c r="FP7" s="4">
        <f t="shared" si="18"/>
        <v>705.15457321594965</v>
      </c>
      <c r="FQ7" s="4">
        <f t="shared" si="18"/>
        <v>706.29421269799025</v>
      </c>
      <c r="FR7" s="4">
        <f t="shared" si="18"/>
        <v>706.39833393546439</v>
      </c>
      <c r="FS7" s="4">
        <f t="shared" si="18"/>
        <v>706.30234716966788</v>
      </c>
      <c r="FT7" s="4">
        <f t="shared" si="18"/>
        <v>707.42815804985651</v>
      </c>
      <c r="FU7" s="4">
        <f t="shared" si="18"/>
        <v>709.4137825863744</v>
      </c>
      <c r="FV7" s="4">
        <f t="shared" si="18"/>
        <v>710.69089463976741</v>
      </c>
      <c r="FW7" s="4">
        <f t="shared" si="18"/>
        <v>711.85737787834432</v>
      </c>
      <c r="FX7" s="4">
        <f t="shared" si="18"/>
        <v>713.51925044209099</v>
      </c>
      <c r="FY7" s="4">
        <f t="shared" si="18"/>
        <v>715.05015801182719</v>
      </c>
      <c r="FZ7" s="4">
        <f t="shared" si="18"/>
        <v>716.0075853282882</v>
      </c>
      <c r="GA7" s="4">
        <f t="shared" si="18"/>
        <v>717.48073814911311</v>
      </c>
      <c r="GB7" s="4">
        <f t="shared" si="18"/>
        <v>719.64938829837808</v>
      </c>
      <c r="GC7" s="4">
        <f t="shared" si="18"/>
        <v>720.78414709741207</v>
      </c>
      <c r="GD7" s="4">
        <f t="shared" si="18"/>
        <v>721.91321176627196</v>
      </c>
      <c r="GE7" s="4">
        <f t="shared" si="18"/>
        <v>724.18516970584335</v>
      </c>
      <c r="GF7" s="4">
        <f t="shared" si="18"/>
        <v>725.80067578102717</v>
      </c>
      <c r="GG7" s="4">
        <f t="shared" si="18"/>
        <v>726.07643437090019</v>
      </c>
      <c r="GH7" s="4">
        <f t="shared" si="18"/>
        <v>728.0181327603583</v>
      </c>
      <c r="GI7" s="4">
        <f t="shared" si="18"/>
        <v>731.0506638017913</v>
      </c>
      <c r="GJ7" s="4">
        <f t="shared" si="18"/>
        <v>733.01513871194686</v>
      </c>
      <c r="GK7" s="4">
        <f t="shared" si="18"/>
        <v>735.06746591622141</v>
      </c>
      <c r="GL7" s="4">
        <f t="shared" si="18"/>
        <v>739.18350858511928</v>
      </c>
      <c r="GM7" s="4">
        <f t="shared" si="18"/>
        <v>741.13903557642971</v>
      </c>
      <c r="GN7" s="4">
        <f t="shared" si="18"/>
        <v>743.90882318267404</v>
      </c>
      <c r="GO7" s="4">
        <f t="shared" si="18"/>
        <v>747.33262231180254</v>
      </c>
      <c r="GP7" s="4">
        <f t="shared" si="18"/>
        <v>750.18619497632699</v>
      </c>
      <c r="GQ7" s="4">
        <f t="shared" si="18"/>
        <v>752.14253541480491</v>
      </c>
      <c r="GR7" s="4">
        <f t="shared" si="18"/>
        <v>754.83748588161473</v>
      </c>
      <c r="GS7" s="4">
        <f t="shared" si="18"/>
        <v>757.73335779886293</v>
      </c>
      <c r="GT7" s="4">
        <f t="shared" si="18"/>
        <v>759.7027133920252</v>
      </c>
      <c r="GU7" s="4">
        <f t="shared" si="18"/>
        <v>761.82174326405664</v>
      </c>
      <c r="GV7" s="4">
        <f t="shared" si="18"/>
        <v>764.6875176360976</v>
      </c>
      <c r="GW7" s="4">
        <f t="shared" si="18"/>
        <v>766.8398988420073</v>
      </c>
      <c r="GX7" s="4">
        <f t="shared" ref="GX7" si="19">SUM(GM6:GX6)/12</f>
        <v>768.98983970641359</v>
      </c>
      <c r="GY7" s="4">
        <f t="shared" ref="GY7" si="20">SUM(GN6:GY6)/12</f>
        <v>771.53836968302573</v>
      </c>
      <c r="GZ7" s="4">
        <f t="shared" ref="GZ7:HC7" si="21">SUM(GO6:GZ6)/12</f>
        <v>774.15360232739465</v>
      </c>
      <c r="HA7" s="4">
        <f t="shared" si="21"/>
        <v>775.50880530889333</v>
      </c>
      <c r="HB7" s="4">
        <f t="shared" si="21"/>
        <v>777.71487402787568</v>
      </c>
      <c r="HC7" s="4">
        <f t="shared" si="21"/>
        <v>780.38786142115589</v>
      </c>
      <c r="HD7" s="4">
        <f t="shared" ref="HD7" si="22">SUM(GS6:HD6)/12</f>
        <v>783.49604304919114</v>
      </c>
      <c r="HE7" s="4">
        <f t="shared" ref="HE7:HF7" si="23">SUM(GT6:HE6)/12</f>
        <v>785.07331710748986</v>
      </c>
      <c r="HF7" s="4">
        <f t="shared" si="23"/>
        <v>787.83252990055337</v>
      </c>
      <c r="HG7" s="4">
        <f t="shared" ref="HG7" si="24">SUM(GV6:HG6)/12</f>
        <v>794.49303531022417</v>
      </c>
      <c r="HH7" s="4">
        <f t="shared" ref="HH7" si="25">SUM(GW6:HH6)/12</f>
        <v>801.06812876727952</v>
      </c>
      <c r="HI7" s="4">
        <f t="shared" ref="HI7" si="26">SUM(GX6:HI6)/12</f>
        <v>808.83898956095152</v>
      </c>
      <c r="HJ7" s="4">
        <f t="shared" ref="HJ7" si="27">SUM(GY6:HJ6)/12</f>
        <v>815.22861706375625</v>
      </c>
      <c r="HK7" s="4">
        <f t="shared" ref="HK7:HL7" si="28">SUM(GZ6:HK6)/12</f>
        <v>822.64074765644318</v>
      </c>
      <c r="HL7" s="4">
        <f t="shared" si="28"/>
        <v>831.55124793215566</v>
      </c>
      <c r="HM7" s="4">
        <f t="shared" ref="HM7" si="29">SUM(HB6:HM6)/12</f>
        <v>840.42351619098326</v>
      </c>
      <c r="HN7" s="4">
        <f t="shared" ref="HN7" si="30">SUM(HC6:HN6)/12</f>
        <v>849.70576182236516</v>
      </c>
      <c r="HO7" s="4">
        <f t="shared" ref="HO7" si="31">SUM(HD6:HO6)/12</f>
        <v>859.03356049514184</v>
      </c>
      <c r="HP7" s="4">
        <f t="shared" ref="HP7" si="32">SUM(HE6:HP6)/12</f>
        <v>867.24042897073662</v>
      </c>
      <c r="HQ7" s="4">
        <f t="shared" ref="HQ7" si="33">SUM(HF6:HQ6)/12</f>
        <v>876.19078815766954</v>
      </c>
      <c r="HR7" s="4">
        <f t="shared" ref="HR7" si="34">SUM(HG6:HR6)/12</f>
        <v>884.130845962237</v>
      </c>
      <c r="HS7" s="4">
        <f t="shared" ref="HS7" si="35">SUM(HH6:HS6)/12</f>
        <v>888.20296248407521</v>
      </c>
      <c r="HT7" s="4">
        <f t="shared" ref="HT7" si="36">SUM(HI6:HT6)/12</f>
        <v>891.81873514479673</v>
      </c>
      <c r="HU7" s="4">
        <f t="shared" ref="HU7" si="37">SUM(HJ6:HU6)/12</f>
        <v>894.53158144929751</v>
      </c>
      <c r="HV7" s="4">
        <f t="shared" ref="HV7" si="38">SUM(HK6:HV6)/12</f>
        <v>897.19155368789359</v>
      </c>
      <c r="HW7" s="4">
        <f t="shared" ref="HW7" si="39">SUM(HL6:HW6)/12</f>
        <v>900.24930159152734</v>
      </c>
      <c r="HX7" s="4">
        <f t="shared" ref="HX7" si="40">SUM(HM6:HX6)/12</f>
        <v>902.73682303055682</v>
      </c>
      <c r="HY7" s="4">
        <f t="shared" ref="HY7" si="41">SUM(HN6:HY6)/12</f>
        <v>906.69587039607552</v>
      </c>
      <c r="HZ7" s="4">
        <f t="shared" ref="HZ7" si="42">SUM(HO6:HZ6)/12</f>
        <v>909.11262193150935</v>
      </c>
      <c r="IA7" s="4">
        <f t="shared" ref="IA7" si="43">SUM(HP6:IA6)/12</f>
        <v>909.24765416135858</v>
      </c>
      <c r="IB7" s="4">
        <f t="shared" ref="IB7" si="44">SUM(HQ6:IB6)/12</f>
        <v>909.62428020003426</v>
      </c>
      <c r="IC7" s="4">
        <f t="shared" ref="IC7" si="45">SUM(HR6:IC6)/12</f>
        <v>910.24738073054323</v>
      </c>
      <c r="ID7" s="4">
        <f t="shared" ref="ID7" si="46">SUM(HS6:ID6)/12</f>
        <v>911.60583750071316</v>
      </c>
      <c r="IE7" s="4">
        <f t="shared" ref="IE7" si="47">SUM(HT6:IE6)/12</f>
        <v>912.08007719952093</v>
      </c>
      <c r="IF7" s="4">
        <f t="shared" ref="IF7" si="48">SUM(HU6:IF6)/12</f>
        <v>912.33305926869627</v>
      </c>
      <c r="IG7" s="4">
        <f t="shared" ref="IG7" si="49">SUM(HV6:IG6)/12</f>
        <v>913.75171112928081</v>
      </c>
    </row>
    <row r="8" spans="1:242">
      <c r="A8" s="183"/>
      <c r="B8" s="161" t="s">
        <v>10</v>
      </c>
      <c r="C8" s="14">
        <v>30.37</v>
      </c>
      <c r="D8" t="s">
        <v>1</v>
      </c>
      <c r="E8" s="4">
        <v>30.37</v>
      </c>
      <c r="F8" s="4">
        <v>30.37</v>
      </c>
      <c r="G8" s="4">
        <v>30.37</v>
      </c>
      <c r="H8" s="4">
        <v>30.37</v>
      </c>
      <c r="I8" s="4">
        <v>30.37</v>
      </c>
      <c r="J8" s="4">
        <v>30.37</v>
      </c>
      <c r="K8" s="4">
        <v>30.37</v>
      </c>
      <c r="L8" s="4">
        <v>30.37</v>
      </c>
      <c r="M8" s="4">
        <v>30.37</v>
      </c>
      <c r="N8" s="4">
        <v>30.37</v>
      </c>
      <c r="O8" s="4">
        <v>30.37</v>
      </c>
      <c r="P8" s="4">
        <v>30.37</v>
      </c>
      <c r="Q8" s="4">
        <v>30.37</v>
      </c>
      <c r="R8" s="4">
        <v>30.37</v>
      </c>
      <c r="S8" s="4">
        <v>30.37</v>
      </c>
      <c r="T8" s="4">
        <v>30.37</v>
      </c>
      <c r="U8" s="4">
        <v>30.37</v>
      </c>
      <c r="V8" s="4">
        <v>30.37</v>
      </c>
      <c r="W8" s="4">
        <v>30.37</v>
      </c>
      <c r="X8" s="4">
        <v>30.37</v>
      </c>
      <c r="Y8" s="4">
        <v>30.37</v>
      </c>
      <c r="Z8" s="4">
        <v>30.37</v>
      </c>
      <c r="AA8" s="4">
        <v>30.37</v>
      </c>
      <c r="AB8" s="4">
        <v>30.37</v>
      </c>
      <c r="AC8" s="4">
        <v>30.37</v>
      </c>
      <c r="AD8" s="4">
        <v>30.37</v>
      </c>
      <c r="AE8" s="4">
        <v>30.37</v>
      </c>
      <c r="AF8" s="4">
        <v>30.37</v>
      </c>
      <c r="AG8" s="4">
        <v>30.37</v>
      </c>
      <c r="AH8" s="4">
        <v>30.37</v>
      </c>
      <c r="AI8" s="4">
        <v>30.37</v>
      </c>
      <c r="AJ8" s="4">
        <v>30.37</v>
      </c>
      <c r="AK8" s="4">
        <v>30.37</v>
      </c>
      <c r="AL8" s="4">
        <v>30.37</v>
      </c>
      <c r="AM8" s="4">
        <v>30.37</v>
      </c>
      <c r="AN8" s="4">
        <v>30.37</v>
      </c>
      <c r="AO8" s="4">
        <v>30.37</v>
      </c>
      <c r="AP8" s="4">
        <v>30.37</v>
      </c>
      <c r="AQ8" s="4">
        <v>30.37</v>
      </c>
      <c r="AR8" s="4">
        <v>30.37</v>
      </c>
      <c r="AS8" s="4">
        <v>30.37</v>
      </c>
      <c r="AT8" s="4">
        <v>30.37</v>
      </c>
      <c r="AU8" s="4">
        <v>30.37</v>
      </c>
      <c r="AV8" s="4">
        <v>30.37</v>
      </c>
      <c r="AW8" s="4">
        <v>30.37</v>
      </c>
      <c r="AX8" s="4">
        <v>30.37</v>
      </c>
      <c r="AY8" s="4">
        <v>30.37</v>
      </c>
      <c r="AZ8" s="4">
        <v>30.37</v>
      </c>
      <c r="BA8" s="4">
        <v>30.37</v>
      </c>
      <c r="BB8" s="4">
        <v>30.37</v>
      </c>
      <c r="BC8" s="4">
        <v>30.37</v>
      </c>
      <c r="BD8" s="4">
        <v>30.37</v>
      </c>
      <c r="BE8" s="4">
        <v>30.37</v>
      </c>
      <c r="BF8" s="4">
        <v>30.37</v>
      </c>
      <c r="BG8" s="4">
        <v>30.37</v>
      </c>
      <c r="BH8" s="4">
        <v>30.37</v>
      </c>
      <c r="BI8" s="4">
        <v>30.37</v>
      </c>
      <c r="BJ8" s="4">
        <v>30.37</v>
      </c>
      <c r="BK8" s="4">
        <v>30.37</v>
      </c>
      <c r="BL8" s="4">
        <v>30.37</v>
      </c>
      <c r="BM8" s="4">
        <v>30.37</v>
      </c>
      <c r="BN8" s="4">
        <v>30.37</v>
      </c>
      <c r="BO8" s="4">
        <v>30.37</v>
      </c>
      <c r="BP8" s="4">
        <v>30.37</v>
      </c>
      <c r="BQ8" s="4">
        <v>30.37</v>
      </c>
      <c r="BR8" s="4">
        <v>30.37</v>
      </c>
      <c r="BS8" s="4">
        <v>30.37</v>
      </c>
      <c r="BT8" s="4">
        <v>30.37</v>
      </c>
      <c r="BU8" s="4">
        <v>30.37</v>
      </c>
      <c r="BV8" s="4">
        <v>30.37</v>
      </c>
      <c r="BW8" s="4">
        <v>30.37</v>
      </c>
      <c r="BX8" s="4">
        <v>30.37</v>
      </c>
      <c r="BY8" s="4">
        <v>30.37</v>
      </c>
      <c r="BZ8" s="4">
        <v>30.37</v>
      </c>
      <c r="CA8" s="4">
        <v>30.37</v>
      </c>
      <c r="CB8" s="4">
        <v>30.37</v>
      </c>
      <c r="CC8" s="4">
        <v>30.37</v>
      </c>
      <c r="CD8" s="4">
        <v>30.37</v>
      </c>
      <c r="CE8" s="4">
        <v>30.37</v>
      </c>
      <c r="CF8" s="4">
        <v>30.37</v>
      </c>
      <c r="CG8" s="4">
        <v>30.37</v>
      </c>
      <c r="CH8" s="4">
        <v>30.37</v>
      </c>
      <c r="CI8" s="4">
        <v>30.37</v>
      </c>
      <c r="CJ8" s="4">
        <v>30.37</v>
      </c>
      <c r="CK8" s="4">
        <v>30.37</v>
      </c>
      <c r="CL8" s="4">
        <v>30.37</v>
      </c>
      <c r="CM8" s="4">
        <v>30.37</v>
      </c>
      <c r="CN8" s="4">
        <v>30.37</v>
      </c>
      <c r="CO8" s="4">
        <v>30.37</v>
      </c>
      <c r="CP8" s="4">
        <v>30.37</v>
      </c>
      <c r="CQ8" s="4">
        <v>30.37</v>
      </c>
      <c r="CR8" s="4">
        <v>30.37</v>
      </c>
      <c r="CS8" s="4">
        <v>30.37</v>
      </c>
      <c r="CT8" s="4">
        <v>30.37</v>
      </c>
      <c r="CU8" s="4">
        <v>30.37</v>
      </c>
      <c r="CV8" s="4">
        <v>30.37</v>
      </c>
      <c r="CW8" s="4">
        <v>30.37</v>
      </c>
      <c r="CX8" s="4">
        <v>30.37</v>
      </c>
      <c r="CY8" s="4">
        <v>30.37</v>
      </c>
      <c r="CZ8" s="4">
        <v>30.37</v>
      </c>
      <c r="DA8" s="4">
        <v>30.37</v>
      </c>
      <c r="DB8" s="4">
        <v>30.37</v>
      </c>
      <c r="DC8" s="4">
        <v>30.37</v>
      </c>
      <c r="DD8" s="4">
        <v>30.37</v>
      </c>
      <c r="DE8" s="4">
        <v>30.37</v>
      </c>
      <c r="DF8" s="4">
        <v>30.37</v>
      </c>
      <c r="DG8" s="4">
        <v>30.37</v>
      </c>
      <c r="DH8" s="4">
        <v>30.37</v>
      </c>
      <c r="DI8" s="4">
        <v>30.37</v>
      </c>
      <c r="DJ8" s="4">
        <v>30.37</v>
      </c>
      <c r="DK8" s="4">
        <v>30.37</v>
      </c>
      <c r="DL8" s="4">
        <v>30.37</v>
      </c>
      <c r="DM8" s="4">
        <v>30.37</v>
      </c>
      <c r="DN8" s="4">
        <v>30.37</v>
      </c>
      <c r="DO8" s="4">
        <v>30.37</v>
      </c>
      <c r="DP8" s="4">
        <v>30.37</v>
      </c>
      <c r="DQ8" s="4">
        <v>30.37</v>
      </c>
      <c r="DR8" s="4">
        <v>30.37</v>
      </c>
      <c r="DS8" s="4">
        <v>30.37</v>
      </c>
      <c r="DT8" s="4">
        <v>30.37</v>
      </c>
      <c r="DU8" s="4">
        <v>30.37</v>
      </c>
      <c r="DV8" s="4">
        <v>30.37</v>
      </c>
      <c r="DW8" s="4">
        <v>30.37</v>
      </c>
      <c r="DX8" s="4">
        <v>30.37</v>
      </c>
      <c r="DY8" s="4">
        <v>30.37</v>
      </c>
      <c r="DZ8" s="4">
        <v>30.37</v>
      </c>
      <c r="EA8" s="4">
        <v>30.37</v>
      </c>
      <c r="EB8" s="4">
        <v>30.37</v>
      </c>
      <c r="EC8" s="4">
        <v>30.37</v>
      </c>
      <c r="ED8" s="4">
        <v>30.37</v>
      </c>
      <c r="EE8" s="4">
        <v>30.37</v>
      </c>
      <c r="EF8" s="4">
        <v>30.37</v>
      </c>
      <c r="EG8" s="4">
        <v>30.37</v>
      </c>
      <c r="EH8" s="4">
        <v>30.37</v>
      </c>
      <c r="EI8" s="4">
        <v>30.37</v>
      </c>
      <c r="EJ8" s="4">
        <v>30.37</v>
      </c>
      <c r="EK8" s="4">
        <v>30.37</v>
      </c>
      <c r="EL8" s="4">
        <v>30.37</v>
      </c>
      <c r="EM8" s="4">
        <v>30.37</v>
      </c>
      <c r="EN8" s="4">
        <v>30.37</v>
      </c>
      <c r="EO8" s="4">
        <v>30.37</v>
      </c>
      <c r="EP8" s="4">
        <v>30.37</v>
      </c>
      <c r="EQ8" s="4">
        <v>30.37</v>
      </c>
      <c r="ER8" s="4">
        <v>30.37</v>
      </c>
      <c r="ES8" s="4">
        <v>30.37</v>
      </c>
      <c r="ET8" s="4">
        <v>30.37</v>
      </c>
      <c r="EU8" s="4">
        <v>30.37</v>
      </c>
      <c r="EV8" s="4">
        <v>30.37</v>
      </c>
      <c r="EW8" s="4">
        <v>30.37</v>
      </c>
      <c r="EX8" s="4">
        <v>30.37</v>
      </c>
      <c r="EY8" s="4">
        <v>30.37</v>
      </c>
      <c r="EZ8" s="4">
        <v>30.37</v>
      </c>
      <c r="FA8" s="4">
        <v>30.37</v>
      </c>
      <c r="FB8" s="4">
        <v>30.37</v>
      </c>
      <c r="FC8" s="4">
        <v>30.37</v>
      </c>
      <c r="FD8" s="4">
        <v>30.37</v>
      </c>
      <c r="FE8" s="4">
        <v>30.37</v>
      </c>
      <c r="FF8" s="4">
        <v>30.37</v>
      </c>
      <c r="FG8" s="4">
        <v>30.37</v>
      </c>
      <c r="FH8" s="4">
        <v>30.37</v>
      </c>
      <c r="FI8" s="4">
        <v>30.37</v>
      </c>
      <c r="FJ8" s="4">
        <v>30.37</v>
      </c>
      <c r="FK8" s="4">
        <v>30.37</v>
      </c>
      <c r="FL8" s="4">
        <v>30.37</v>
      </c>
      <c r="FM8" s="4">
        <v>30.37</v>
      </c>
      <c r="FN8" s="4">
        <v>30.37</v>
      </c>
      <c r="FO8" s="4">
        <v>30.37</v>
      </c>
      <c r="FP8" s="4">
        <v>30.37</v>
      </c>
      <c r="FQ8" s="4">
        <v>30.37</v>
      </c>
      <c r="FR8" s="4">
        <v>30.37</v>
      </c>
      <c r="FS8" s="4">
        <v>30.37</v>
      </c>
      <c r="FT8" s="4">
        <v>30.37</v>
      </c>
      <c r="FU8" s="4">
        <v>30.37</v>
      </c>
      <c r="FV8" s="4">
        <v>30.37</v>
      </c>
      <c r="FW8" s="4">
        <v>30.37</v>
      </c>
      <c r="FX8" s="4">
        <v>30.37</v>
      </c>
      <c r="FY8" s="4">
        <v>30.37</v>
      </c>
      <c r="FZ8" s="4">
        <v>30.37</v>
      </c>
      <c r="GA8" s="4">
        <v>30.37</v>
      </c>
      <c r="GB8" s="4">
        <v>30.37</v>
      </c>
      <c r="GC8" s="4">
        <v>30.37</v>
      </c>
      <c r="GD8" s="4">
        <v>30.37</v>
      </c>
      <c r="GE8" s="4">
        <v>30.37</v>
      </c>
      <c r="GF8" s="4">
        <v>30.37</v>
      </c>
      <c r="GG8" s="4">
        <v>30.37</v>
      </c>
      <c r="GH8" s="4">
        <v>30.37</v>
      </c>
      <c r="GI8" s="4">
        <v>30.37</v>
      </c>
      <c r="GJ8" s="4">
        <v>30.37</v>
      </c>
      <c r="GK8" s="4">
        <v>30.37</v>
      </c>
      <c r="GL8" s="4">
        <v>30.37</v>
      </c>
      <c r="GM8" s="4">
        <v>30.37</v>
      </c>
      <c r="GN8" s="4">
        <v>30.37</v>
      </c>
      <c r="GO8" s="4">
        <v>30.37</v>
      </c>
      <c r="GP8" s="4">
        <v>30.37</v>
      </c>
      <c r="GQ8" s="4">
        <v>30.37</v>
      </c>
      <c r="GR8" s="4">
        <v>30.37</v>
      </c>
      <c r="GS8" s="4">
        <v>30.37</v>
      </c>
      <c r="GT8" s="4">
        <v>30.37</v>
      </c>
      <c r="GU8" s="4">
        <v>30.37</v>
      </c>
      <c r="GV8" s="4">
        <v>30.37</v>
      </c>
      <c r="GW8" s="4">
        <v>30.37</v>
      </c>
      <c r="GX8" s="4">
        <v>30.37</v>
      </c>
      <c r="GY8" s="4">
        <v>30.37</v>
      </c>
      <c r="GZ8" s="4">
        <v>30.37</v>
      </c>
      <c r="HA8" s="4">
        <v>30.37</v>
      </c>
      <c r="HB8" s="4">
        <v>30.37</v>
      </c>
      <c r="HC8" s="4">
        <v>30.37</v>
      </c>
      <c r="HD8" s="4">
        <v>30.37</v>
      </c>
      <c r="HE8" s="4">
        <v>30.37</v>
      </c>
      <c r="HF8" s="4">
        <v>31</v>
      </c>
      <c r="HG8" s="4">
        <v>30.37</v>
      </c>
      <c r="HH8" s="4">
        <v>30.37</v>
      </c>
      <c r="HI8" s="4">
        <v>30.37</v>
      </c>
      <c r="HJ8" s="4">
        <v>30.37</v>
      </c>
      <c r="HK8" s="4">
        <v>30.37</v>
      </c>
      <c r="HL8" s="4">
        <v>30.37</v>
      </c>
      <c r="HM8" s="4">
        <v>30.37</v>
      </c>
      <c r="HN8" s="4">
        <v>30.37</v>
      </c>
      <c r="HO8" s="4">
        <v>30.37</v>
      </c>
      <c r="HP8" s="4">
        <v>30.37</v>
      </c>
      <c r="HQ8" s="4">
        <v>30.37</v>
      </c>
      <c r="HR8" s="4">
        <v>30.37</v>
      </c>
      <c r="HS8" s="4">
        <v>30.37</v>
      </c>
      <c r="HT8" s="4">
        <v>30.37</v>
      </c>
      <c r="HU8" s="4">
        <v>30.37</v>
      </c>
      <c r="HV8" s="4">
        <v>30.37</v>
      </c>
      <c r="HW8" s="4">
        <v>30.37</v>
      </c>
      <c r="HX8" s="4">
        <v>30.37</v>
      </c>
      <c r="HY8" s="4">
        <v>30.37</v>
      </c>
      <c r="HZ8" s="4">
        <v>30.37</v>
      </c>
      <c r="IA8" s="4">
        <v>30.37</v>
      </c>
      <c r="IB8" s="4">
        <v>30.37</v>
      </c>
      <c r="IC8" s="4">
        <v>30.37</v>
      </c>
      <c r="ID8" s="4">
        <v>30.37</v>
      </c>
      <c r="IE8" s="4">
        <v>30.37</v>
      </c>
      <c r="IF8" s="4">
        <v>30.37</v>
      </c>
      <c r="IG8" s="4">
        <v>30.37</v>
      </c>
    </row>
    <row r="9" spans="1:242">
      <c r="A9" s="183"/>
      <c r="B9" s="161" t="s">
        <v>11</v>
      </c>
      <c r="C9" s="14">
        <f>C6+C8</f>
        <v>714.85</v>
      </c>
      <c r="D9" t="s">
        <v>1</v>
      </c>
      <c r="E9" s="4">
        <f>E6+E8</f>
        <v>614.09968758913135</v>
      </c>
      <c r="F9" s="4">
        <f t="shared" ref="F9:I9" si="50">F6+F8</f>
        <v>588.72013595482122</v>
      </c>
      <c r="G9" s="4">
        <f t="shared" si="50"/>
        <v>538.93716928752076</v>
      </c>
      <c r="H9" s="4">
        <f t="shared" si="50"/>
        <v>495.9871588294576</v>
      </c>
      <c r="I9" s="4">
        <f t="shared" si="50"/>
        <v>478.41670000570446</v>
      </c>
      <c r="J9" s="4">
        <f t="shared" ref="J9" si="51">J6+J8</f>
        <v>463.77465098591017</v>
      </c>
      <c r="K9" s="4">
        <f t="shared" ref="K9" si="52">K6+K8</f>
        <v>483.29738301230259</v>
      </c>
      <c r="L9" s="4">
        <f t="shared" ref="L9:M9" si="53">L6+L8</f>
        <v>512.58148105189105</v>
      </c>
      <c r="M9" s="4">
        <f t="shared" si="53"/>
        <v>559.43603791523276</v>
      </c>
      <c r="N9" s="4">
        <f t="shared" ref="N9" si="54">N6+N8</f>
        <v>632.64628301420407</v>
      </c>
      <c r="O9" s="4">
        <f t="shared" ref="O9" si="55">O6+O8</f>
        <v>662.90651765511222</v>
      </c>
      <c r="P9" s="4">
        <f t="shared" ref="P9:Q9" si="56">P6+P8</f>
        <v>666.81106406039066</v>
      </c>
      <c r="Q9" s="4">
        <f t="shared" si="56"/>
        <v>631.67014641288438</v>
      </c>
      <c r="R9" s="4">
        <f t="shared" ref="R9" si="57">R6+R8</f>
        <v>600.43377517065665</v>
      </c>
      <c r="S9" s="4">
        <f t="shared" ref="S9" si="58">S6+S8</f>
        <v>550.65080850335619</v>
      </c>
      <c r="T9" s="4">
        <f t="shared" ref="T9:U9" si="59">T6+T8</f>
        <v>500.86784183605562</v>
      </c>
      <c r="U9" s="4">
        <f t="shared" si="59"/>
        <v>487.20192941758103</v>
      </c>
      <c r="V9" s="4">
        <f t="shared" ref="V9" si="60">V6+V8</f>
        <v>475.4882902017456</v>
      </c>
      <c r="W9" s="4">
        <f t="shared" ref="W9" si="61">W6+W8</f>
        <v>482.32124641098289</v>
      </c>
      <c r="X9" s="4">
        <f t="shared" ref="X9:Y9" si="62">X6+X8</f>
        <v>521.36671046376762</v>
      </c>
      <c r="Y9" s="4">
        <f t="shared" si="62"/>
        <v>567.24513072578964</v>
      </c>
      <c r="Z9" s="4">
        <f t="shared" ref="Z9" si="63">Z6+Z8</f>
        <v>637.52696602080209</v>
      </c>
      <c r="AA9" s="4">
        <f t="shared" ref="AA9" si="64">AA6+AA8</f>
        <v>668.76333726302983</v>
      </c>
      <c r="AB9" s="4">
        <f t="shared" ref="AB9:AC9" si="65">AB6+AB8</f>
        <v>665.83492745907108</v>
      </c>
      <c r="AC9" s="4">
        <f t="shared" si="65"/>
        <v>627.76560000760594</v>
      </c>
      <c r="AD9" s="4">
        <f t="shared" ref="AD9" si="66">AD6+AD8</f>
        <v>601.40991177197623</v>
      </c>
      <c r="AE9" s="4">
        <f t="shared" ref="AE9" si="67">AE6+AE8</f>
        <v>552.60308170599535</v>
      </c>
      <c r="AF9" s="4">
        <f t="shared" ref="AF9:AG9" si="68">AF6+AF8</f>
        <v>506.72466144397333</v>
      </c>
      <c r="AG9" s="4">
        <f t="shared" si="68"/>
        <v>490.13033922153988</v>
      </c>
      <c r="AH9" s="4">
        <f t="shared" ref="AH9" si="69">AH6+AH8</f>
        <v>483.29738301230259</v>
      </c>
      <c r="AI9" s="4">
        <f t="shared" ref="AI9" si="70">AI6+AI8</f>
        <v>505.74852484265375</v>
      </c>
      <c r="AJ9" s="4">
        <f t="shared" ref="AJ9:AK9" si="71">AJ6+AJ8</f>
        <v>536.98489608488148</v>
      </c>
      <c r="AK9" s="4">
        <f t="shared" si="71"/>
        <v>591.64854575878007</v>
      </c>
      <c r="AL9" s="4">
        <f t="shared" ref="AL9" si="72">AL6+AL8</f>
        <v>659.97810785115337</v>
      </c>
      <c r="AM9" s="4">
        <f t="shared" ref="AM9" si="73">AM6+AM8</f>
        <v>717.57016732901081</v>
      </c>
      <c r="AN9" s="4">
        <f t="shared" ref="AN9:AO9" si="74">AN6+AN8</f>
        <v>705.85652811317539</v>
      </c>
      <c r="AO9" s="4">
        <f t="shared" si="74"/>
        <v>678.52470327622609</v>
      </c>
      <c r="AP9" s="4">
        <f t="shared" ref="AP9" si="75">AP6+AP8</f>
        <v>649.24060523663752</v>
      </c>
      <c r="AQ9" s="4">
        <f t="shared" ref="AQ9" si="76">AQ6+AQ8</f>
        <v>606.29059477857436</v>
      </c>
      <c r="AR9" s="4">
        <f t="shared" ref="AR9:AS9" si="77">AR6+AR8</f>
        <v>577.00649673898579</v>
      </c>
      <c r="AS9" s="4">
        <f t="shared" si="77"/>
        <v>553.57921830731505</v>
      </c>
      <c r="AT9" s="4">
        <f t="shared" ref="AT9" si="78">AT6+AT8</f>
        <v>545.77012549675806</v>
      </c>
      <c r="AU9" s="4">
        <f t="shared" ref="AU9" si="79">AU6+AU8</f>
        <v>574.07808693502693</v>
      </c>
      <c r="AV9" s="4">
        <f t="shared" ref="AV9:AW9" si="80">AV6+AV8</f>
        <v>601.40991177197623</v>
      </c>
      <c r="AW9" s="4">
        <f t="shared" si="80"/>
        <v>658.02583464851409</v>
      </c>
      <c r="AX9" s="4">
        <f t="shared" ref="AX9" si="81">AX6+AX8</f>
        <v>728.30766994352655</v>
      </c>
      <c r="AY9" s="4">
        <f t="shared" ref="AY9" si="82">AY6+AY8</f>
        <v>756.61563138179542</v>
      </c>
      <c r="AZ9" s="4">
        <f t="shared" ref="AZ9:BA9" si="83">AZ6+AZ8</f>
        <v>752.71108497651699</v>
      </c>
      <c r="BA9" s="4">
        <f t="shared" si="83"/>
        <v>706.83266471449497</v>
      </c>
      <c r="BB9" s="4">
        <f t="shared" ref="BB9" si="84">BB6+BB8</f>
        <v>669.73947386434952</v>
      </c>
      <c r="BC9" s="4">
        <f t="shared" ref="BC9" si="85">BC6+BC8</f>
        <v>628.74173660892552</v>
      </c>
      <c r="BD9" s="4">
        <f t="shared" ref="BD9:BE9" si="86">BD6+BD8</f>
        <v>588.72013595482122</v>
      </c>
      <c r="BE9" s="4">
        <f t="shared" si="86"/>
        <v>572.12581373238777</v>
      </c>
      <c r="BF9" s="4">
        <f t="shared" ref="BF9" si="87">BF6+BF8</f>
        <v>564.31672092183078</v>
      </c>
      <c r="BG9" s="4">
        <f t="shared" ref="BG9" si="88">BG6+BG8</f>
        <v>589.69627255614091</v>
      </c>
      <c r="BH9" s="4">
        <f t="shared" ref="BH9:BI9" si="89">BH6+BH8</f>
        <v>615.07582419045093</v>
      </c>
      <c r="BI9" s="4">
        <f t="shared" si="89"/>
        <v>668.76333726302983</v>
      </c>
      <c r="BJ9" s="4">
        <f t="shared" ref="BJ9" si="90">BJ6+BJ8</f>
        <v>736.11676275408354</v>
      </c>
      <c r="BK9" s="4">
        <f t="shared" ref="BK9" si="91">BK6+BK8</f>
        <v>764.42472419235241</v>
      </c>
      <c r="BL9" s="4">
        <f t="shared" ref="BL9:BM9" si="92">BL6+BL8</f>
        <v>766.37699739499169</v>
      </c>
      <c r="BM9" s="4">
        <f t="shared" si="92"/>
        <v>720.49857713296956</v>
      </c>
      <c r="BN9" s="4">
        <f t="shared" ref="BN9" si="93">BN6+BN8</f>
        <v>687.30993268810266</v>
      </c>
      <c r="BO9" s="4">
        <f t="shared" ref="BO9" si="94">BO6+BO8</f>
        <v>639.47923922344137</v>
      </c>
      <c r="BP9" s="4">
        <f t="shared" ref="BP9:BQ9" si="95">BP6+BP8</f>
        <v>574.07808693502693</v>
      </c>
      <c r="BQ9" s="4">
        <f t="shared" si="95"/>
        <v>557.48376471259348</v>
      </c>
      <c r="BR9" s="4">
        <f t="shared" ref="BR9" si="96">BR6+BR8</f>
        <v>544.79398889543847</v>
      </c>
      <c r="BS9" s="4">
        <f t="shared" ref="BS9" si="97">BS6+BS8</f>
        <v>563.3405843205112</v>
      </c>
      <c r="BT9" s="4">
        <f t="shared" ref="BT9:BU9" si="98">BT6+BT8</f>
        <v>590.67240915746049</v>
      </c>
      <c r="BU9" s="4">
        <f t="shared" si="98"/>
        <v>650.2167418379571</v>
      </c>
      <c r="BV9" s="4">
        <f t="shared" ref="BV9" si="99">BV6+BV8</f>
        <v>720.49857713296956</v>
      </c>
      <c r="BW9" s="4">
        <f t="shared" ref="BW9" si="100">BW6+BW8</f>
        <v>744.90199216596</v>
      </c>
      <c r="BX9" s="4">
        <f t="shared" ref="BX9:BY9" si="101">BX6+BX8</f>
        <v>753.68722157783657</v>
      </c>
      <c r="BY9" s="4">
        <f t="shared" si="101"/>
        <v>688.28606928942224</v>
      </c>
      <c r="BZ9" s="4">
        <f t="shared" ref="BZ9" si="102">BZ6+BZ8</f>
        <v>649.24060523663752</v>
      </c>
      <c r="CA9" s="4">
        <f t="shared" ref="CA9" si="103">CA6+CA8</f>
        <v>605.31445817725478</v>
      </c>
      <c r="CB9" s="4">
        <f t="shared" ref="CB9:CC9" si="104">CB6+CB8</f>
        <v>557.48376471259348</v>
      </c>
      <c r="CC9" s="4">
        <f t="shared" si="104"/>
        <v>538.93716928752076</v>
      </c>
      <c r="CD9" s="4">
        <f t="shared" ref="CD9" si="105">CD6+CD8</f>
        <v>532.10421307828346</v>
      </c>
      <c r="CE9" s="4">
        <f t="shared" ref="CE9" si="106">CE6+CE8</f>
        <v>562.36444771919162</v>
      </c>
      <c r="CF9" s="4">
        <f t="shared" ref="CF9:CG9" si="107">CF6+CF8</f>
        <v>581.88717974558392</v>
      </c>
      <c r="CG9" s="4">
        <f t="shared" si="107"/>
        <v>635.57469281816293</v>
      </c>
      <c r="CH9" s="4">
        <f t="shared" ref="CH9" si="108">CH6+CH8</f>
        <v>697.07129870129882</v>
      </c>
      <c r="CI9" s="4">
        <f t="shared" ref="CI9" si="109">CI6+CI8</f>
        <v>718.5463039303304</v>
      </c>
      <c r="CJ9" s="4">
        <f t="shared" ref="CJ9:CK9" si="110">CJ6+CJ8</f>
        <v>718.5463039303304</v>
      </c>
      <c r="CK9" s="4">
        <f t="shared" si="110"/>
        <v>667.78720066171024</v>
      </c>
      <c r="CL9" s="4">
        <f t="shared" ref="CL9" si="111">CL6+CL8</f>
        <v>645.33605883135908</v>
      </c>
      <c r="CM9" s="4">
        <f t="shared" ref="CM9" si="112">CM6+CM8</f>
        <v>593.60081896141935</v>
      </c>
      <c r="CN9" s="4">
        <f t="shared" ref="CN9:CO9" si="113">CN6+CN8</f>
        <v>566.26899412447005</v>
      </c>
      <c r="CO9" s="4">
        <f t="shared" si="113"/>
        <v>544.79398889543847</v>
      </c>
      <c r="CP9" s="4">
        <f t="shared" ref="CP9" si="114">CP6+CP8</f>
        <v>527.22353007168533</v>
      </c>
      <c r="CQ9" s="4">
        <f t="shared" ref="CQ9" si="115">CQ6+CQ8</f>
        <v>553.57921830731505</v>
      </c>
      <c r="CR9" s="4">
        <f t="shared" ref="CR9:CS9" si="116">CR6+CR8</f>
        <v>570.17354052974849</v>
      </c>
      <c r="CS9" s="4">
        <f t="shared" si="116"/>
        <v>630.6940098115648</v>
      </c>
      <c r="CT9" s="4">
        <f t="shared" ref="CT9" si="117">CT6+CT8</f>
        <v>696.09516209997912</v>
      </c>
      <c r="CU9" s="4">
        <f t="shared" ref="CU9" si="118">CU6+CU8</f>
        <v>730.25994314616582</v>
      </c>
      <c r="CV9" s="4">
        <f t="shared" ref="CV9:CW9" si="119">CV6+CV8</f>
        <v>729.28380654484613</v>
      </c>
      <c r="CW9" s="4">
        <f t="shared" si="119"/>
        <v>707.80880131581455</v>
      </c>
      <c r="CX9" s="4">
        <f t="shared" ref="CX9" si="120">CX6+CX8</f>
        <v>677.5485666749064</v>
      </c>
      <c r="CY9" s="4">
        <f t="shared" ref="CY9" si="121">CY6+CY8</f>
        <v>633.62241961552365</v>
      </c>
      <c r="CZ9" s="4">
        <f t="shared" ref="CZ9:DA9" si="122">CZ6+CZ8</f>
        <v>599.45763856933706</v>
      </c>
      <c r="DA9" s="4">
        <f t="shared" si="122"/>
        <v>589.69627255614091</v>
      </c>
      <c r="DB9" s="4">
        <f t="shared" ref="DB9" si="123">DB6+DB8</f>
        <v>576.03036013766621</v>
      </c>
      <c r="DC9" s="4">
        <f t="shared" ref="DC9" si="124">DC6+DC8</f>
        <v>614.09968758913135</v>
      </c>
      <c r="DD9" s="4">
        <f t="shared" ref="DD9:DE9" si="125">DD6+DD8</f>
        <v>637.52696602080209</v>
      </c>
      <c r="DE9" s="4">
        <f t="shared" si="125"/>
        <v>701.95198170789683</v>
      </c>
      <c r="DF9" s="4">
        <f t="shared" ref="DF9" si="126">DF6+DF8</f>
        <v>757.59176798311512</v>
      </c>
      <c r="DG9" s="4">
        <f t="shared" ref="DG9" si="127">DG6+DG8</f>
        <v>794.68495883326045</v>
      </c>
      <c r="DH9" s="4">
        <f t="shared" ref="DH9:DI9" si="128">DH6+DH8</f>
        <v>803.47018824513714</v>
      </c>
      <c r="DI9" s="4">
        <f t="shared" si="128"/>
        <v>759.83688216615019</v>
      </c>
      <c r="DJ9" s="4">
        <f t="shared" ref="DJ9" si="129">DJ6+DJ8</f>
        <v>717.18947405449615</v>
      </c>
      <c r="DK9" s="4">
        <f t="shared" ref="DK9" si="130">DK6+DK8</f>
        <v>669.66138293624385</v>
      </c>
      <c r="DL9" s="4">
        <f t="shared" ref="DL9:DM9" si="131">DL6+DL8</f>
        <v>622.07472362191254</v>
      </c>
      <c r="DM9" s="4">
        <f t="shared" si="131"/>
        <v>612.50858492898033</v>
      </c>
      <c r="DN9" s="4">
        <f t="shared" ref="DN9" si="132">DN6+DN8</f>
        <v>595.36762620980778</v>
      </c>
      <c r="DO9" s="4">
        <f t="shared" ref="DO9" si="133">DO6+DO8</f>
        <v>638.91307999467597</v>
      </c>
      <c r="DP9" s="4">
        <f t="shared" ref="DP9:DQ9" si="134">DP6+DP8</f>
        <v>669.8468488904947</v>
      </c>
      <c r="DQ9" s="4">
        <f t="shared" si="134"/>
        <v>720.02027019832303</v>
      </c>
      <c r="DR9" s="4">
        <f t="shared" ref="DR9" si="135">DR6+DR8</f>
        <v>785.98758171550276</v>
      </c>
      <c r="DS9" s="4">
        <f t="shared" ref="DS9" si="136">DS6+DS8</f>
        <v>810.89858778117946</v>
      </c>
      <c r="DT9" s="4">
        <f t="shared" ref="DT9:DU9" si="137">DT6+DT8</f>
        <v>803.24567682683357</v>
      </c>
      <c r="DU9" s="4">
        <f t="shared" si="137"/>
        <v>780.67739860432403</v>
      </c>
      <c r="DV9" s="4">
        <f t="shared" ref="DV9" si="138">DV6+DV8</f>
        <v>737.16122891749558</v>
      </c>
      <c r="DW9" s="4">
        <f t="shared" ref="DW9" si="139">DW6+DW8</f>
        <v>683.17111349850745</v>
      </c>
      <c r="DX9" s="4">
        <f t="shared" ref="DX9:DY9" si="140">DX6+DX8</f>
        <v>634.29595387043423</v>
      </c>
      <c r="DY9" s="4">
        <f t="shared" si="140"/>
        <v>620.43481413169559</v>
      </c>
      <c r="DZ9" s="4">
        <f t="shared" ref="DZ9" si="141">DZ6+DZ8</f>
        <v>610.96628909889534</v>
      </c>
      <c r="EA9" s="4">
        <f t="shared" ref="EA9" si="142">EA6+EA8</f>
        <v>638.00527295544873</v>
      </c>
      <c r="EB9" s="4">
        <f t="shared" ref="EB9:EC9" si="143">EB6+EB8</f>
        <v>672.66788366830838</v>
      </c>
      <c r="EC9" s="4">
        <f t="shared" si="143"/>
        <v>738.99636572797647</v>
      </c>
      <c r="ED9" s="4">
        <f t="shared" ref="ED9" si="144">ED6+ED8</f>
        <v>820.71852199045475</v>
      </c>
      <c r="EE9" s="4">
        <f t="shared" ref="EE9" si="145">EE6+EE8</f>
        <v>825.30636401665697</v>
      </c>
      <c r="EF9" s="4">
        <f t="shared" ref="EF9:EG9" si="146">EF6+EF8</f>
        <v>815.79879351980389</v>
      </c>
      <c r="EG9" s="4">
        <f t="shared" si="146"/>
        <v>781.86828525793396</v>
      </c>
      <c r="EH9" s="4">
        <f t="shared" ref="EH9" si="147">EH6+EH8</f>
        <v>738.30330874103947</v>
      </c>
      <c r="EI9" s="4">
        <f t="shared" ref="EI9" si="148">EI6+EI8</f>
        <v>697.98886710653926</v>
      </c>
      <c r="EJ9" s="4">
        <f t="shared" ref="EJ9:EK9" si="149">EJ6+EJ8</f>
        <v>650.61695784449819</v>
      </c>
      <c r="EK9" s="4">
        <f t="shared" si="149"/>
        <v>635.94562472666439</v>
      </c>
      <c r="EL9" s="4">
        <f t="shared" ref="EL9" si="150">EL6+EL8</f>
        <v>620.66908691601236</v>
      </c>
      <c r="EM9" s="4">
        <f t="shared" ref="EM9" si="151">EM6+EM8</f>
        <v>646.84907056340444</v>
      </c>
      <c r="EN9" s="4">
        <f t="shared" ref="EN9:EO9" si="152">EN6+EN8</f>
        <v>689.19387632864948</v>
      </c>
      <c r="EO9" s="4">
        <f t="shared" si="152"/>
        <v>739.72846817896607</v>
      </c>
      <c r="EP9" s="4">
        <f t="shared" ref="EP9" si="153">EP6+EP8</f>
        <v>823.10029529767473</v>
      </c>
      <c r="EQ9" s="4">
        <f t="shared" ref="EQ9" si="154">EQ6+EQ8</f>
        <v>841.81283394497166</v>
      </c>
      <c r="ER9" s="4">
        <f t="shared" ref="ER9:ES9" si="155">ER6+ER8</f>
        <v>835.14582095795879</v>
      </c>
      <c r="ES9" s="4">
        <f t="shared" si="155"/>
        <v>810.76192865699466</v>
      </c>
      <c r="ET9" s="4">
        <f t="shared" ref="ET9" si="156">ET6+ET8</f>
        <v>755.07333555171044</v>
      </c>
      <c r="EU9" s="4">
        <f t="shared" ref="EU9" si="157">EU6+EU8</f>
        <v>709.81964271453296</v>
      </c>
      <c r="EV9" s="4">
        <f t="shared" ref="EV9:EW9" si="158">EV6+EV8</f>
        <v>659.85121009298177</v>
      </c>
      <c r="EW9" s="4">
        <f t="shared" si="158"/>
        <v>642.73953547184897</v>
      </c>
      <c r="EX9" s="4">
        <f t="shared" ref="EX9" si="159">EX6+EX8</f>
        <v>625.5888153866631</v>
      </c>
      <c r="EY9" s="4">
        <f t="shared" ref="EY9" si="160">EY6+EY8</f>
        <v>648.50850278564781</v>
      </c>
      <c r="EZ9" s="4">
        <f t="shared" ref="EZ9:FA9" si="161">EZ6+EZ8</f>
        <v>684.79150025669799</v>
      </c>
      <c r="FA9" s="4">
        <f t="shared" si="161"/>
        <v>755.94209712688485</v>
      </c>
      <c r="FB9" s="4">
        <f t="shared" ref="FB9" si="162">FB6+FB8</f>
        <v>819.74238538913517</v>
      </c>
      <c r="FC9" s="4">
        <f t="shared" ref="FC9" si="163">FC6+FC8</f>
        <v>856.14251925234362</v>
      </c>
      <c r="FD9" s="4">
        <f t="shared" ref="FD9:FE9" si="164">FD6+FD8</f>
        <v>852.79437070981737</v>
      </c>
      <c r="FE9" s="4">
        <f t="shared" si="164"/>
        <v>798.40403928428827</v>
      </c>
      <c r="FF9" s="4">
        <f t="shared" ref="FF9" si="165">FF6+FF8</f>
        <v>759.1340638132001</v>
      </c>
      <c r="FG9" s="4">
        <f t="shared" ref="FG9" si="166">FG6+FG8</f>
        <v>715.08101899564576</v>
      </c>
      <c r="FH9" s="4">
        <f t="shared" ref="FH9:FI9" si="167">FH6+FH8</f>
        <v>661.4423127531328</v>
      </c>
      <c r="FI9" s="4">
        <f t="shared" si="167"/>
        <v>649.15275294251876</v>
      </c>
      <c r="FJ9" s="4">
        <f t="shared" ref="FJ9" si="168">FJ6+FJ8</f>
        <v>625.67666768078197</v>
      </c>
      <c r="FK9" s="4">
        <f t="shared" ref="FK9" si="169">FK6+FK8</f>
        <v>654.6288792759218</v>
      </c>
      <c r="FL9" s="4">
        <f t="shared" ref="FL9:FM9" si="170">FL6+FL8</f>
        <v>682.40972694947823</v>
      </c>
      <c r="FM9" s="4">
        <f t="shared" si="170"/>
        <v>749.58744785229419</v>
      </c>
      <c r="FN9" s="4">
        <f t="shared" ref="FN9" si="171">FN6+FN8</f>
        <v>825.42350040881524</v>
      </c>
      <c r="FO9" s="4">
        <f t="shared" ref="FO9" si="172">FO6+FO8</f>
        <v>861.57960012169394</v>
      </c>
      <c r="FP9" s="4">
        <f t="shared" ref="FP9:FQ9" si="173">FP6+FP8</f>
        <v>843.77486851362414</v>
      </c>
      <c r="FQ9" s="4">
        <f t="shared" si="173"/>
        <v>812.07971306877619</v>
      </c>
      <c r="FR9" s="4">
        <f t="shared" ref="FR9" si="174">FR6+FR8</f>
        <v>760.38351866288917</v>
      </c>
      <c r="FS9" s="4">
        <f t="shared" ref="FS9" si="175">FS6+FS8</f>
        <v>713.92917780608855</v>
      </c>
      <c r="FT9" s="4">
        <f t="shared" ref="FT9:FU9" si="176">FT6+FT8</f>
        <v>674.95204331539628</v>
      </c>
      <c r="FU9" s="4">
        <f t="shared" si="176"/>
        <v>672.9802473807307</v>
      </c>
      <c r="FV9" s="4">
        <f t="shared" ref="FV9" si="177">FV6+FV8</f>
        <v>641.00201232149993</v>
      </c>
      <c r="FW9" s="4">
        <f t="shared" ref="FW9" si="178">FW6+FW8</f>
        <v>668.62667813884514</v>
      </c>
      <c r="FX9" s="4">
        <f t="shared" ref="FX9:FY9" si="179">FX6+FX8</f>
        <v>702.35219771443792</v>
      </c>
      <c r="FY9" s="4">
        <f t="shared" si="179"/>
        <v>767.9583386891295</v>
      </c>
      <c r="FZ9" s="4">
        <f t="shared" ref="FZ9" si="180">FZ6+FZ8</f>
        <v>836.91262820634722</v>
      </c>
      <c r="GA9" s="4">
        <f t="shared" ref="GA9" si="181">GA6+GA8</f>
        <v>879.25743397159226</v>
      </c>
      <c r="GB9" s="4">
        <f t="shared" ref="GB9:GC9" si="182">GB6+GB8</f>
        <v>869.79867030480511</v>
      </c>
      <c r="GC9" s="4">
        <f t="shared" si="182"/>
        <v>825.69681865718474</v>
      </c>
      <c r="GD9" s="4">
        <f t="shared" ref="GD9" si="183">GD6+GD8</f>
        <v>773.93229468920549</v>
      </c>
      <c r="GE9" s="4">
        <f t="shared" ref="GE9" si="184">GE6+GE8</f>
        <v>741.19267308094561</v>
      </c>
      <c r="GF9" s="4">
        <f t="shared" ref="GF9:GG9" si="185">GF6+GF8</f>
        <v>694.3381162176039</v>
      </c>
      <c r="GG9" s="4">
        <f t="shared" si="185"/>
        <v>676.28935045920423</v>
      </c>
      <c r="GH9" s="4">
        <f t="shared" ref="GH9" si="186">GH6+GH8</f>
        <v>664.3023929949992</v>
      </c>
      <c r="GI9" s="4">
        <f t="shared" ref="GI9" si="187">GI6+GI8</f>
        <v>705.01705063604049</v>
      </c>
      <c r="GJ9" s="4">
        <f t="shared" ref="GJ9:GK9" si="188">GJ6+GJ8</f>
        <v>725.92589663630656</v>
      </c>
      <c r="GK9" s="4">
        <f t="shared" si="188"/>
        <v>792.58626514042328</v>
      </c>
      <c r="GL9" s="4">
        <f t="shared" ref="GL9" si="189">GL6+GL8</f>
        <v>886.30514023311991</v>
      </c>
      <c r="GM9" s="4">
        <f t="shared" ref="GM9" si="190">GM6+GM8</f>
        <v>902.72375786731584</v>
      </c>
      <c r="GN9" s="4">
        <f t="shared" ref="GN9:GO9" si="191">GN6+GN8</f>
        <v>903.03612157973805</v>
      </c>
      <c r="GO9" s="4">
        <f t="shared" si="191"/>
        <v>866.7824082067275</v>
      </c>
      <c r="GP9" s="4">
        <f t="shared" ref="GP9" si="192">GP6+GP8</f>
        <v>808.17516666349775</v>
      </c>
      <c r="GQ9" s="4">
        <f t="shared" ref="GQ9" si="193">GQ6+GQ8</f>
        <v>764.66875834268228</v>
      </c>
      <c r="GR9" s="4">
        <f t="shared" ref="GR9:GS9" si="194">GR6+GR8</f>
        <v>726.67752181932281</v>
      </c>
      <c r="GS9" s="4">
        <f t="shared" si="194"/>
        <v>711.03981346618252</v>
      </c>
      <c r="GT9" s="4">
        <f t="shared" ref="GT9" si="195">GT6+GT8</f>
        <v>687.9346601129472</v>
      </c>
      <c r="GU9" s="4">
        <f t="shared" ref="GU9" si="196">GU6+GU8</f>
        <v>730.44540910041667</v>
      </c>
      <c r="GV9" s="4">
        <f t="shared" ref="GV9:GW9" si="197">GV6+GV8</f>
        <v>760.31518910079683</v>
      </c>
      <c r="GW9" s="4">
        <f t="shared" si="197"/>
        <v>818.41483961134043</v>
      </c>
      <c r="GX9" s="4">
        <f t="shared" ref="GX9:GZ9" si="198">GX6+GX8</f>
        <v>912.10443060599732</v>
      </c>
      <c r="GY9" s="4">
        <f t="shared" si="198"/>
        <v>933.30611758665941</v>
      </c>
      <c r="GZ9" s="4">
        <f t="shared" si="198"/>
        <v>934.4189133121638</v>
      </c>
      <c r="HA9" s="4">
        <f t="shared" ref="HA9" si="199">HA6+HA8</f>
        <v>883.0448439847122</v>
      </c>
      <c r="HB9" s="4">
        <f t="shared" ref="HB9:HC9" si="200">HB6+HB8</f>
        <v>834.64799129128573</v>
      </c>
      <c r="HC9" s="4">
        <f t="shared" si="200"/>
        <v>796.74460706204491</v>
      </c>
      <c r="HD9" s="4">
        <f t="shared" ref="HD9:HE9" si="201">HD6+HD8</f>
        <v>763.9757013557454</v>
      </c>
      <c r="HE9" s="4">
        <f t="shared" si="201"/>
        <v>729.96710216576992</v>
      </c>
      <c r="HF9" s="4">
        <f t="shared" ref="HF9:HI9" si="202">HF6+HF8</f>
        <v>721.67521362970854</v>
      </c>
      <c r="HG9" s="4">
        <f t="shared" si="202"/>
        <v>810.37147401646689</v>
      </c>
      <c r="HH9" s="4">
        <f t="shared" si="202"/>
        <v>839.21631058546154</v>
      </c>
      <c r="HI9" s="4">
        <f t="shared" si="202"/>
        <v>911.66516913540363</v>
      </c>
      <c r="HJ9" s="4">
        <f t="shared" ref="HJ9:HK9" si="203">HJ6+HJ8</f>
        <v>988.77996063965327</v>
      </c>
      <c r="HK9" s="4">
        <f t="shared" si="203"/>
        <v>1022.251684698903</v>
      </c>
      <c r="HL9" s="4">
        <f t="shared" ref="HL9:HO9" si="204">HL6+HL8</f>
        <v>1041.3449166207147</v>
      </c>
      <c r="HM9" s="4">
        <f t="shared" si="204"/>
        <v>989.51206309064298</v>
      </c>
      <c r="HN9" s="4">
        <f t="shared" si="204"/>
        <v>946.03493886786725</v>
      </c>
      <c r="HO9" s="4">
        <f t="shared" si="204"/>
        <v>908.67819113536552</v>
      </c>
      <c r="HP9" s="4">
        <f t="shared" ref="HP9:HR9" si="205">HP6+HP8</f>
        <v>862.45812306288155</v>
      </c>
      <c r="HQ9" s="4">
        <f t="shared" si="205"/>
        <v>837.37141240896744</v>
      </c>
      <c r="HR9" s="4">
        <f t="shared" si="205"/>
        <v>816.32590728451646</v>
      </c>
      <c r="HS9" s="4">
        <f t="shared" ref="HS9:HU9" si="206">HS6+HS8</f>
        <v>859.23687227852679</v>
      </c>
      <c r="HT9" s="4">
        <f t="shared" si="206"/>
        <v>882.60558251411851</v>
      </c>
      <c r="HU9" s="4">
        <f t="shared" si="206"/>
        <v>944.21932478941278</v>
      </c>
      <c r="HV9" s="4">
        <f t="shared" ref="HV9:HW9" si="207">HV6+HV8</f>
        <v>1020.6996275028049</v>
      </c>
      <c r="HW9" s="4">
        <f t="shared" si="207"/>
        <v>1058.9446595425075</v>
      </c>
      <c r="HX9" s="4">
        <f t="shared" ref="HX9:HY9" si="208">HX6+HX8</f>
        <v>1071.1951738890684</v>
      </c>
      <c r="HY9" s="4">
        <f t="shared" si="208"/>
        <v>1037.0206314768686</v>
      </c>
      <c r="HZ9" s="4">
        <f t="shared" ref="HZ9:IE9" si="209">HZ6+HZ8</f>
        <v>975.03595729307301</v>
      </c>
      <c r="IA9" s="4">
        <f t="shared" si="209"/>
        <v>910.29857789355617</v>
      </c>
      <c r="IB9" s="4">
        <f t="shared" si="209"/>
        <v>866.97763552699143</v>
      </c>
      <c r="IC9" s="4">
        <f t="shared" si="209"/>
        <v>844.84861877507569</v>
      </c>
      <c r="ID9" s="4">
        <f t="shared" si="209"/>
        <v>832.627388526554</v>
      </c>
      <c r="IE9" s="4">
        <f t="shared" si="209"/>
        <v>864.9277486642203</v>
      </c>
      <c r="IF9" s="4">
        <f t="shared" ref="IF9:IG9" si="210">IF6+IF8</f>
        <v>885.64136734422254</v>
      </c>
      <c r="IG9" s="4">
        <f t="shared" si="210"/>
        <v>961.24314711642694</v>
      </c>
    </row>
    <row r="10" spans="1:242">
      <c r="A10" s="183"/>
      <c r="B10" s="161" t="s">
        <v>12</v>
      </c>
      <c r="C10" s="14">
        <f>AVERAGE(DU10:EF10)</f>
        <v>708.22359158411155</v>
      </c>
      <c r="D10" t="s">
        <v>1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4">
        <f>SUM(E9:P9)/12</f>
        <v>558.13452244680661</v>
      </c>
      <c r="Q10" s="4">
        <f t="shared" ref="Q10:CB10" si="211">SUM(F9:Q9)/12</f>
        <v>559.59872734878593</v>
      </c>
      <c r="R10" s="4">
        <f t="shared" si="211"/>
        <v>560.57486395010574</v>
      </c>
      <c r="S10" s="4">
        <f t="shared" si="211"/>
        <v>561.55100055142532</v>
      </c>
      <c r="T10" s="4">
        <f t="shared" si="211"/>
        <v>561.95772413530847</v>
      </c>
      <c r="U10" s="4">
        <f t="shared" si="211"/>
        <v>562.68982658629818</v>
      </c>
      <c r="V10" s="4">
        <f t="shared" si="211"/>
        <v>563.66596318761776</v>
      </c>
      <c r="W10" s="4">
        <f t="shared" si="211"/>
        <v>563.58461847084106</v>
      </c>
      <c r="X10" s="4">
        <f t="shared" si="211"/>
        <v>564.31672092183078</v>
      </c>
      <c r="Y10" s="4">
        <f t="shared" si="211"/>
        <v>564.96747865604391</v>
      </c>
      <c r="Z10" s="4">
        <f t="shared" si="211"/>
        <v>565.37420223992706</v>
      </c>
      <c r="AA10" s="4">
        <f t="shared" si="211"/>
        <v>565.86227054058691</v>
      </c>
      <c r="AB10" s="4">
        <f t="shared" si="211"/>
        <v>565.78092582381021</v>
      </c>
      <c r="AC10" s="4">
        <f t="shared" si="211"/>
        <v>565.45554695670364</v>
      </c>
      <c r="AD10" s="4">
        <f t="shared" si="211"/>
        <v>565.53689167348023</v>
      </c>
      <c r="AE10" s="4">
        <f t="shared" si="211"/>
        <v>565.69958110703362</v>
      </c>
      <c r="AF10" s="4">
        <f t="shared" si="211"/>
        <v>566.18764940769336</v>
      </c>
      <c r="AG10" s="4">
        <f t="shared" si="211"/>
        <v>566.43168355802334</v>
      </c>
      <c r="AH10" s="4">
        <f t="shared" si="211"/>
        <v>567.08244129223635</v>
      </c>
      <c r="AI10" s="4">
        <f t="shared" si="211"/>
        <v>569.03471449487563</v>
      </c>
      <c r="AJ10" s="4">
        <f t="shared" si="211"/>
        <v>570.33622996330166</v>
      </c>
      <c r="AK10" s="4">
        <f t="shared" si="211"/>
        <v>572.36984788271764</v>
      </c>
      <c r="AL10" s="4">
        <f t="shared" si="211"/>
        <v>574.24077636858021</v>
      </c>
      <c r="AM10" s="4">
        <f t="shared" si="211"/>
        <v>578.30801220741193</v>
      </c>
      <c r="AN10" s="4">
        <f t="shared" si="211"/>
        <v>581.64314559525394</v>
      </c>
      <c r="AO10" s="4">
        <f t="shared" si="211"/>
        <v>585.87307086763906</v>
      </c>
      <c r="AP10" s="4">
        <f t="shared" si="211"/>
        <v>589.85896198969419</v>
      </c>
      <c r="AQ10" s="4">
        <f t="shared" si="211"/>
        <v>594.33292141240906</v>
      </c>
      <c r="AR10" s="4">
        <f t="shared" si="211"/>
        <v>600.18974102032689</v>
      </c>
      <c r="AS10" s="4">
        <f t="shared" si="211"/>
        <v>605.47714761080806</v>
      </c>
      <c r="AT10" s="4">
        <f t="shared" si="211"/>
        <v>610.68320948451276</v>
      </c>
      <c r="AU10" s="4">
        <f t="shared" si="211"/>
        <v>616.37733965887719</v>
      </c>
      <c r="AV10" s="4">
        <f t="shared" si="211"/>
        <v>621.74609096613506</v>
      </c>
      <c r="AW10" s="4">
        <f t="shared" si="211"/>
        <v>627.27753170694621</v>
      </c>
      <c r="AX10" s="4">
        <f t="shared" si="211"/>
        <v>632.97166188131052</v>
      </c>
      <c r="AY10" s="4">
        <f t="shared" si="211"/>
        <v>636.22545055237595</v>
      </c>
      <c r="AZ10" s="4">
        <f t="shared" si="211"/>
        <v>640.1299969576545</v>
      </c>
      <c r="BA10" s="4">
        <f t="shared" si="211"/>
        <v>642.48899374417692</v>
      </c>
      <c r="BB10" s="4">
        <f t="shared" si="211"/>
        <v>644.19723279648622</v>
      </c>
      <c r="BC10" s="4">
        <f t="shared" si="211"/>
        <v>646.0681612823488</v>
      </c>
      <c r="BD10" s="4">
        <f t="shared" si="211"/>
        <v>647.04429788366826</v>
      </c>
      <c r="BE10" s="4">
        <f t="shared" si="211"/>
        <v>648.5898475024245</v>
      </c>
      <c r="BF10" s="4">
        <f t="shared" si="211"/>
        <v>650.13539712118052</v>
      </c>
      <c r="BG10" s="4">
        <f t="shared" si="211"/>
        <v>651.43691258960666</v>
      </c>
      <c r="BH10" s="4">
        <f t="shared" si="211"/>
        <v>652.57573862447953</v>
      </c>
      <c r="BI10" s="4">
        <f t="shared" si="211"/>
        <v>653.47053050902252</v>
      </c>
      <c r="BJ10" s="4">
        <f t="shared" si="211"/>
        <v>654.12128824323554</v>
      </c>
      <c r="BK10" s="4">
        <f t="shared" si="211"/>
        <v>654.77204597744878</v>
      </c>
      <c r="BL10" s="4">
        <f t="shared" si="211"/>
        <v>655.91087201232165</v>
      </c>
      <c r="BM10" s="4">
        <f t="shared" si="211"/>
        <v>657.04969804719451</v>
      </c>
      <c r="BN10" s="4">
        <f t="shared" si="211"/>
        <v>658.51390294917394</v>
      </c>
      <c r="BO10" s="4">
        <f t="shared" si="211"/>
        <v>659.40869483371682</v>
      </c>
      <c r="BP10" s="4">
        <f t="shared" si="211"/>
        <v>658.18852408206737</v>
      </c>
      <c r="BQ10" s="4">
        <f t="shared" si="211"/>
        <v>656.96835333041781</v>
      </c>
      <c r="BR10" s="4">
        <f t="shared" si="211"/>
        <v>655.34145899488522</v>
      </c>
      <c r="BS10" s="4">
        <f t="shared" si="211"/>
        <v>653.14515164191607</v>
      </c>
      <c r="BT10" s="4">
        <f t="shared" si="211"/>
        <v>651.11153372250021</v>
      </c>
      <c r="BU10" s="4">
        <f t="shared" si="211"/>
        <v>649.56598410374409</v>
      </c>
      <c r="BV10" s="4">
        <f t="shared" si="211"/>
        <v>648.26446863531794</v>
      </c>
      <c r="BW10" s="4">
        <f t="shared" si="211"/>
        <v>646.63757429978523</v>
      </c>
      <c r="BX10" s="4">
        <f t="shared" si="211"/>
        <v>645.58009298168895</v>
      </c>
      <c r="BY10" s="4">
        <f t="shared" si="211"/>
        <v>642.89571732805996</v>
      </c>
      <c r="BZ10" s="4">
        <f t="shared" si="211"/>
        <v>639.72327337377124</v>
      </c>
      <c r="CA10" s="4">
        <f t="shared" si="211"/>
        <v>636.87620828658908</v>
      </c>
      <c r="CB10" s="4">
        <f t="shared" si="211"/>
        <v>635.49334810138623</v>
      </c>
      <c r="CC10" s="4">
        <f t="shared" ref="CC10:EN10" si="212">SUM(BR9:CC9)/12</f>
        <v>633.94779848263022</v>
      </c>
      <c r="CD10" s="4">
        <f t="shared" si="212"/>
        <v>632.89031716453394</v>
      </c>
      <c r="CE10" s="4">
        <f t="shared" si="212"/>
        <v>632.80897244775736</v>
      </c>
      <c r="CF10" s="4">
        <f t="shared" si="212"/>
        <v>632.07686999676764</v>
      </c>
      <c r="CG10" s="4">
        <f t="shared" si="212"/>
        <v>630.85669924511819</v>
      </c>
      <c r="CH10" s="4">
        <f t="shared" si="212"/>
        <v>628.9044260424788</v>
      </c>
      <c r="CI10" s="4">
        <f t="shared" si="212"/>
        <v>626.70811868950966</v>
      </c>
      <c r="CJ10" s="4">
        <f t="shared" si="212"/>
        <v>623.7797088855508</v>
      </c>
      <c r="CK10" s="4">
        <f t="shared" si="212"/>
        <v>622.07146983324139</v>
      </c>
      <c r="CL10" s="4">
        <f t="shared" si="212"/>
        <v>621.74609096613494</v>
      </c>
      <c r="CM10" s="4">
        <f t="shared" si="212"/>
        <v>620.76995436481536</v>
      </c>
      <c r="CN10" s="4">
        <f t="shared" si="212"/>
        <v>621.50205681580508</v>
      </c>
      <c r="CO10" s="4">
        <f t="shared" si="212"/>
        <v>621.99012511646481</v>
      </c>
      <c r="CP10" s="4">
        <f t="shared" si="212"/>
        <v>621.58340153258177</v>
      </c>
      <c r="CQ10" s="4">
        <f t="shared" si="212"/>
        <v>620.85129908159217</v>
      </c>
      <c r="CR10" s="4">
        <f t="shared" si="212"/>
        <v>619.87516248027248</v>
      </c>
      <c r="CS10" s="4">
        <f t="shared" si="212"/>
        <v>619.46843889638933</v>
      </c>
      <c r="CT10" s="4">
        <f t="shared" si="212"/>
        <v>619.38709417961275</v>
      </c>
      <c r="CU10" s="4">
        <f t="shared" si="212"/>
        <v>620.36323078093221</v>
      </c>
      <c r="CV10" s="4">
        <f t="shared" si="212"/>
        <v>621.25802266547521</v>
      </c>
      <c r="CW10" s="4">
        <f t="shared" si="212"/>
        <v>624.59315605331722</v>
      </c>
      <c r="CX10" s="4">
        <f t="shared" si="212"/>
        <v>627.27753170694609</v>
      </c>
      <c r="CY10" s="4">
        <f t="shared" si="212"/>
        <v>630.6126650947881</v>
      </c>
      <c r="CZ10" s="4">
        <f t="shared" si="212"/>
        <v>633.37838546519367</v>
      </c>
      <c r="DA10" s="4">
        <f t="shared" si="212"/>
        <v>637.12024243691894</v>
      </c>
      <c r="DB10" s="4">
        <f t="shared" si="212"/>
        <v>641.18747827575066</v>
      </c>
      <c r="DC10" s="4">
        <f t="shared" si="212"/>
        <v>646.23085071590208</v>
      </c>
      <c r="DD10" s="4">
        <f t="shared" si="212"/>
        <v>651.84363617348981</v>
      </c>
      <c r="DE10" s="4">
        <f t="shared" si="212"/>
        <v>657.78180049818423</v>
      </c>
      <c r="DF10" s="4">
        <f t="shared" si="212"/>
        <v>662.90651765511222</v>
      </c>
      <c r="DG10" s="4">
        <f t="shared" si="212"/>
        <v>668.27526896237021</v>
      </c>
      <c r="DH10" s="4">
        <f t="shared" si="212"/>
        <v>674.45746743739448</v>
      </c>
      <c r="DI10" s="4">
        <f t="shared" si="212"/>
        <v>678.79314084158898</v>
      </c>
      <c r="DJ10" s="4">
        <f t="shared" si="212"/>
        <v>682.09654978988817</v>
      </c>
      <c r="DK10" s="4">
        <f t="shared" si="212"/>
        <v>685.09979673328144</v>
      </c>
      <c r="DL10" s="4">
        <f t="shared" si="212"/>
        <v>686.9845538209961</v>
      </c>
      <c r="DM10" s="4">
        <f t="shared" si="212"/>
        <v>688.88557985206592</v>
      </c>
      <c r="DN10" s="4">
        <f t="shared" si="212"/>
        <v>690.49701869141097</v>
      </c>
      <c r="DO10" s="4">
        <f t="shared" si="212"/>
        <v>692.56480139187306</v>
      </c>
      <c r="DP10" s="4">
        <f t="shared" si="212"/>
        <v>695.25812496434764</v>
      </c>
      <c r="DQ10" s="4">
        <f t="shared" si="212"/>
        <v>696.76381567188309</v>
      </c>
      <c r="DR10" s="4">
        <f t="shared" si="212"/>
        <v>699.13013348291531</v>
      </c>
      <c r="DS10" s="4">
        <f t="shared" si="212"/>
        <v>700.48126922857534</v>
      </c>
      <c r="DT10" s="4">
        <f t="shared" si="212"/>
        <v>700.46255994371666</v>
      </c>
      <c r="DU10" s="4">
        <f t="shared" si="212"/>
        <v>702.19926964689785</v>
      </c>
      <c r="DV10" s="4">
        <f t="shared" si="212"/>
        <v>703.86358255214782</v>
      </c>
      <c r="DW10" s="4">
        <f t="shared" si="212"/>
        <v>704.98939343233644</v>
      </c>
      <c r="DX10" s="4">
        <f t="shared" si="212"/>
        <v>706.00782928637989</v>
      </c>
      <c r="DY10" s="4">
        <f t="shared" si="212"/>
        <v>706.66834838660623</v>
      </c>
      <c r="DZ10" s="4">
        <f t="shared" si="212"/>
        <v>707.9682369606968</v>
      </c>
      <c r="EA10" s="4">
        <f t="shared" si="212"/>
        <v>707.89258637409455</v>
      </c>
      <c r="EB10" s="4">
        <f t="shared" si="212"/>
        <v>708.12767260557905</v>
      </c>
      <c r="EC10" s="4">
        <f t="shared" si="212"/>
        <v>709.70901389971687</v>
      </c>
      <c r="ED10" s="4">
        <f t="shared" si="212"/>
        <v>712.60325892262961</v>
      </c>
      <c r="EE10" s="4">
        <f t="shared" si="212"/>
        <v>713.80390694225264</v>
      </c>
      <c r="EF10" s="4">
        <f t="shared" si="212"/>
        <v>714.85000000000025</v>
      </c>
      <c r="EG10" s="4">
        <f t="shared" si="212"/>
        <v>714.94924055446745</v>
      </c>
      <c r="EH10" s="4">
        <f t="shared" si="212"/>
        <v>715.04441387309623</v>
      </c>
      <c r="EI10" s="4">
        <f t="shared" si="212"/>
        <v>716.27922667376561</v>
      </c>
      <c r="EJ10" s="4">
        <f t="shared" si="212"/>
        <v>717.63931033827077</v>
      </c>
      <c r="EK10" s="4">
        <f t="shared" si="212"/>
        <v>718.93187788785156</v>
      </c>
      <c r="EL10" s="4">
        <f t="shared" si="212"/>
        <v>719.74044437261136</v>
      </c>
      <c r="EM10" s="4">
        <f t="shared" si="212"/>
        <v>720.47742750660757</v>
      </c>
      <c r="EN10" s="4">
        <f t="shared" si="212"/>
        <v>721.85459356163608</v>
      </c>
      <c r="EO10" s="4">
        <f t="shared" ref="EO10:GW10" si="213">SUM(ED9:EO9)/12</f>
        <v>721.91560209921863</v>
      </c>
      <c r="EP10" s="4">
        <f t="shared" si="213"/>
        <v>722.1140832081536</v>
      </c>
      <c r="EQ10" s="4">
        <f t="shared" si="213"/>
        <v>723.48962236884654</v>
      </c>
      <c r="ER10" s="4">
        <f t="shared" si="213"/>
        <v>725.10187465535944</v>
      </c>
      <c r="ES10" s="4">
        <f t="shared" si="213"/>
        <v>727.50967827194779</v>
      </c>
      <c r="ET10" s="4">
        <f t="shared" si="213"/>
        <v>728.90718050617033</v>
      </c>
      <c r="EU10" s="4">
        <f t="shared" si="213"/>
        <v>729.89307847350312</v>
      </c>
      <c r="EV10" s="4">
        <f t="shared" si="213"/>
        <v>730.6625994942101</v>
      </c>
      <c r="EW10" s="4">
        <f t="shared" si="213"/>
        <v>731.22875872297539</v>
      </c>
      <c r="EX10" s="4">
        <f t="shared" si="213"/>
        <v>731.63873609552968</v>
      </c>
      <c r="EY10" s="4">
        <f t="shared" si="213"/>
        <v>731.77702211405006</v>
      </c>
      <c r="EZ10" s="4">
        <f t="shared" si="213"/>
        <v>731.41015744138758</v>
      </c>
      <c r="FA10" s="4">
        <f t="shared" si="213"/>
        <v>732.76129318704727</v>
      </c>
      <c r="FB10" s="4">
        <f t="shared" si="213"/>
        <v>732.4814673613356</v>
      </c>
      <c r="FC10" s="4">
        <f t="shared" si="213"/>
        <v>733.67560780361657</v>
      </c>
      <c r="FD10" s="4">
        <f t="shared" si="213"/>
        <v>735.14632028293818</v>
      </c>
      <c r="FE10" s="4">
        <f t="shared" si="213"/>
        <v>734.11649616854618</v>
      </c>
      <c r="FF10" s="4">
        <f t="shared" si="213"/>
        <v>734.45489019033676</v>
      </c>
      <c r="FG10" s="4">
        <f t="shared" si="213"/>
        <v>734.89333821376295</v>
      </c>
      <c r="FH10" s="4">
        <f t="shared" si="213"/>
        <v>735.02593010210876</v>
      </c>
      <c r="FI10" s="4">
        <f t="shared" si="213"/>
        <v>735.56036489133123</v>
      </c>
      <c r="FJ10" s="4">
        <f t="shared" si="213"/>
        <v>735.56768591584114</v>
      </c>
      <c r="FK10" s="4">
        <f t="shared" si="213"/>
        <v>736.07771729003071</v>
      </c>
      <c r="FL10" s="4">
        <f t="shared" si="213"/>
        <v>735.87923618109562</v>
      </c>
      <c r="FM10" s="4">
        <f t="shared" si="213"/>
        <v>735.34968207487975</v>
      </c>
      <c r="FN10" s="4">
        <f t="shared" si="213"/>
        <v>735.8231083265199</v>
      </c>
      <c r="FO10" s="4">
        <f t="shared" si="213"/>
        <v>736.27619839896568</v>
      </c>
      <c r="FP10" s="4">
        <f t="shared" si="213"/>
        <v>735.52457321594966</v>
      </c>
      <c r="FQ10" s="4">
        <f t="shared" si="213"/>
        <v>736.66421269799037</v>
      </c>
      <c r="FR10" s="4">
        <f t="shared" si="213"/>
        <v>736.76833393546428</v>
      </c>
      <c r="FS10" s="4">
        <f t="shared" si="213"/>
        <v>736.67234716966789</v>
      </c>
      <c r="FT10" s="4">
        <f t="shared" si="213"/>
        <v>737.79815804985662</v>
      </c>
      <c r="FU10" s="4">
        <f t="shared" si="213"/>
        <v>739.78378258637429</v>
      </c>
      <c r="FV10" s="4">
        <f t="shared" si="213"/>
        <v>741.06089463976741</v>
      </c>
      <c r="FW10" s="4">
        <f t="shared" si="213"/>
        <v>742.22737787834433</v>
      </c>
      <c r="FX10" s="4">
        <f t="shared" si="213"/>
        <v>743.889250442091</v>
      </c>
      <c r="FY10" s="4">
        <f t="shared" si="213"/>
        <v>745.42015801182731</v>
      </c>
      <c r="FZ10" s="4">
        <f t="shared" si="213"/>
        <v>746.37758532828832</v>
      </c>
      <c r="GA10" s="4">
        <f t="shared" si="213"/>
        <v>747.85073814911311</v>
      </c>
      <c r="GB10" s="4">
        <f t="shared" si="213"/>
        <v>750.0193882983782</v>
      </c>
      <c r="GC10" s="4">
        <f t="shared" si="213"/>
        <v>751.15414709741219</v>
      </c>
      <c r="GD10" s="4">
        <f t="shared" si="213"/>
        <v>752.28321176627196</v>
      </c>
      <c r="GE10" s="4">
        <f t="shared" si="213"/>
        <v>754.55516970584347</v>
      </c>
      <c r="GF10" s="4">
        <f t="shared" si="213"/>
        <v>756.1706757810274</v>
      </c>
      <c r="GG10" s="4">
        <f t="shared" si="213"/>
        <v>756.44643437090019</v>
      </c>
      <c r="GH10" s="4">
        <f t="shared" si="213"/>
        <v>758.38813276035842</v>
      </c>
      <c r="GI10" s="4">
        <f t="shared" si="213"/>
        <v>761.42066380179119</v>
      </c>
      <c r="GJ10" s="4">
        <f t="shared" si="213"/>
        <v>763.38513871194698</v>
      </c>
      <c r="GK10" s="4">
        <f t="shared" si="213"/>
        <v>765.43746591622164</v>
      </c>
      <c r="GL10" s="4">
        <f t="shared" si="213"/>
        <v>769.55350858511929</v>
      </c>
      <c r="GM10" s="4">
        <f t="shared" si="213"/>
        <v>771.50903557642948</v>
      </c>
      <c r="GN10" s="4">
        <f t="shared" si="213"/>
        <v>774.27882318267405</v>
      </c>
      <c r="GO10" s="4">
        <f t="shared" si="213"/>
        <v>777.70262231180243</v>
      </c>
      <c r="GP10" s="4">
        <f t="shared" si="213"/>
        <v>780.55619497632688</v>
      </c>
      <c r="GQ10" s="4">
        <f t="shared" si="213"/>
        <v>782.51253541480492</v>
      </c>
      <c r="GR10" s="4">
        <f t="shared" si="213"/>
        <v>785.20748588161496</v>
      </c>
      <c r="GS10" s="4">
        <f t="shared" si="213"/>
        <v>788.10335779886293</v>
      </c>
      <c r="GT10" s="4">
        <f t="shared" si="213"/>
        <v>790.07271339202532</v>
      </c>
      <c r="GU10" s="4">
        <f t="shared" si="213"/>
        <v>792.19174326405664</v>
      </c>
      <c r="GV10" s="4">
        <f t="shared" si="213"/>
        <v>795.0575176360976</v>
      </c>
      <c r="GW10" s="4">
        <f t="shared" si="213"/>
        <v>797.20989884200719</v>
      </c>
      <c r="GX10" s="4">
        <f t="shared" ref="GX10" si="214">SUM(GM9:GX9)/12</f>
        <v>799.35983970641371</v>
      </c>
      <c r="GY10" s="4">
        <f t="shared" ref="GY10" si="215">SUM(GN9:GY9)/12</f>
        <v>801.90836968302563</v>
      </c>
      <c r="GZ10" s="4">
        <f t="shared" ref="GZ10:HC10" si="216">SUM(GO9:GZ9)/12</f>
        <v>804.52360232739454</v>
      </c>
      <c r="HA10" s="4">
        <f t="shared" si="216"/>
        <v>805.87880530889322</v>
      </c>
      <c r="HB10" s="4">
        <f t="shared" si="216"/>
        <v>808.08487402787557</v>
      </c>
      <c r="HC10" s="4">
        <f t="shared" si="216"/>
        <v>810.75786142115578</v>
      </c>
      <c r="HD10" s="4">
        <f t="shared" ref="HD10" si="217">SUM(GS9:HD9)/12</f>
        <v>813.86604304919092</v>
      </c>
      <c r="HE10" s="4">
        <f t="shared" ref="HE10:HF10" si="218">SUM(GT9:HE9)/12</f>
        <v>815.44331710748986</v>
      </c>
      <c r="HF10" s="4">
        <f t="shared" si="218"/>
        <v>818.25502990055338</v>
      </c>
      <c r="HG10" s="4">
        <f t="shared" ref="HG10" si="219">SUM(GV9:HG9)/12</f>
        <v>824.9155353102243</v>
      </c>
      <c r="HH10" s="4">
        <f t="shared" ref="HH10" si="220">SUM(GW9:HH9)/12</f>
        <v>831.49062876727965</v>
      </c>
      <c r="HI10" s="4">
        <f t="shared" ref="HI10" si="221">SUM(GX9:HI9)/12</f>
        <v>839.26148956095165</v>
      </c>
      <c r="HJ10" s="4">
        <f t="shared" ref="HJ10" si="222">SUM(GY9:HJ9)/12</f>
        <v>845.65111706375626</v>
      </c>
      <c r="HK10" s="4">
        <f t="shared" ref="HK10:HL10" si="223">SUM(GZ9:HK9)/12</f>
        <v>853.0632476564432</v>
      </c>
      <c r="HL10" s="4">
        <f t="shared" si="223"/>
        <v>861.97374793215602</v>
      </c>
      <c r="HM10" s="4">
        <f t="shared" ref="HM10" si="224">SUM(HB9:HM9)/12</f>
        <v>870.84601619098339</v>
      </c>
      <c r="HN10" s="4">
        <f t="shared" ref="HN10" si="225">SUM(HC9:HN9)/12</f>
        <v>880.12826182236506</v>
      </c>
      <c r="HO10" s="4">
        <f t="shared" ref="HO10" si="226">SUM(HD9:HO9)/12</f>
        <v>889.45606049514174</v>
      </c>
      <c r="HP10" s="4">
        <f t="shared" ref="HP10" si="227">SUM(HE9:HP9)/12</f>
        <v>897.66292897073663</v>
      </c>
      <c r="HQ10" s="4">
        <f t="shared" ref="HQ10" si="228">SUM(HF9:HQ9)/12</f>
        <v>906.61328815766967</v>
      </c>
      <c r="HR10" s="4">
        <f t="shared" ref="HR10" si="229">SUM(HG9:HR9)/12</f>
        <v>914.50084596223689</v>
      </c>
      <c r="HS10" s="4">
        <f t="shared" ref="HS10" si="230">SUM(HH9:HS9)/12</f>
        <v>918.57296248407522</v>
      </c>
      <c r="HT10" s="4">
        <f t="shared" ref="HT10" si="231">SUM(HI9:HT9)/12</f>
        <v>922.18873514479674</v>
      </c>
      <c r="HU10" s="4">
        <f t="shared" ref="HU10" si="232">SUM(HJ9:HU9)/12</f>
        <v>924.90158144929762</v>
      </c>
      <c r="HV10" s="4">
        <f t="shared" ref="HV10" si="233">SUM(HK9:HV9)/12</f>
        <v>927.56155368789359</v>
      </c>
      <c r="HW10" s="4">
        <f t="shared" ref="HW10" si="234">SUM(HL9:HW9)/12</f>
        <v>930.61930159152723</v>
      </c>
      <c r="HX10" s="4">
        <f t="shared" ref="HX10" si="235">SUM(HM9:HX9)/12</f>
        <v>933.10682303055671</v>
      </c>
      <c r="HY10" s="4">
        <f t="shared" ref="HY10" si="236">SUM(HN9:HY9)/12</f>
        <v>937.06587039607564</v>
      </c>
      <c r="HZ10" s="4">
        <f t="shared" ref="HZ10" si="237">SUM(HO9:HZ9)/12</f>
        <v>939.48262193150924</v>
      </c>
      <c r="IA10" s="4">
        <f t="shared" ref="IA10" si="238">SUM(HP9:IA9)/12</f>
        <v>939.61765416135859</v>
      </c>
      <c r="IB10" s="4">
        <f t="shared" ref="IB10" si="239">SUM(HQ9:IB9)/12</f>
        <v>939.9942802000345</v>
      </c>
      <c r="IC10" s="4">
        <f t="shared" ref="IC10" si="240">SUM(HR9:IC9)/12</f>
        <v>940.61738073054346</v>
      </c>
      <c r="ID10" s="4">
        <f t="shared" ref="ID10" si="241">SUM(HS9:ID9)/12</f>
        <v>941.97583750071306</v>
      </c>
      <c r="IE10" s="4">
        <f t="shared" ref="IE10" si="242">SUM(HT9:IE9)/12</f>
        <v>942.45007719952093</v>
      </c>
      <c r="IF10" s="4">
        <f t="shared" ref="IF10" si="243">SUM(HU9:IF9)/12</f>
        <v>942.70305926869617</v>
      </c>
      <c r="IG10" s="4">
        <f t="shared" ref="IG10" si="244">SUM(HV9:IG9)/12</f>
        <v>944.12171112928081</v>
      </c>
    </row>
    <row r="11" spans="1:242">
      <c r="A11" s="183"/>
      <c r="B11" s="161" t="s">
        <v>11</v>
      </c>
      <c r="C11" s="14">
        <f>AVERAGE(DU9:EF9)</f>
        <v>714.85000000000025</v>
      </c>
      <c r="D11" t="s">
        <v>3</v>
      </c>
      <c r="E11" s="4">
        <f>(E9*100)/$C$11</f>
        <v>85.906090451022052</v>
      </c>
      <c r="F11" s="4">
        <f t="shared" ref="F11:P11" si="245">(F9*100)/$C$11</f>
        <v>82.355757984866898</v>
      </c>
      <c r="G11" s="4">
        <f t="shared" si="245"/>
        <v>75.391644301254885</v>
      </c>
      <c r="H11" s="4">
        <f t="shared" si="245"/>
        <v>69.383389358530806</v>
      </c>
      <c r="I11" s="4">
        <f t="shared" si="245"/>
        <v>66.925466881961853</v>
      </c>
      <c r="J11" s="4">
        <f t="shared" si="245"/>
        <v>64.877198151487733</v>
      </c>
      <c r="K11" s="4">
        <f t="shared" si="245"/>
        <v>67.608223125453236</v>
      </c>
      <c r="L11" s="4">
        <f t="shared" si="245"/>
        <v>71.704760586401463</v>
      </c>
      <c r="M11" s="4">
        <f t="shared" si="245"/>
        <v>78.259220523918657</v>
      </c>
      <c r="N11" s="4">
        <f t="shared" si="245"/>
        <v>88.500564176289274</v>
      </c>
      <c r="O11" s="4">
        <f t="shared" si="245"/>
        <v>92.733652885935797</v>
      </c>
      <c r="P11" s="4">
        <f t="shared" si="245"/>
        <v>93.279857880728883</v>
      </c>
      <c r="Q11" s="4">
        <f t="shared" ref="Q11:CB11" si="246">(Q9*100)/$C$11</f>
        <v>88.364012927590977</v>
      </c>
      <c r="R11" s="4">
        <f t="shared" si="246"/>
        <v>83.9943729692462</v>
      </c>
      <c r="S11" s="4">
        <f t="shared" si="246"/>
        <v>77.030259285634187</v>
      </c>
      <c r="T11" s="4">
        <f t="shared" si="246"/>
        <v>70.066145602022161</v>
      </c>
      <c r="U11" s="4">
        <f t="shared" si="246"/>
        <v>68.154428120246322</v>
      </c>
      <c r="V11" s="4">
        <f t="shared" si="246"/>
        <v>66.515813135867035</v>
      </c>
      <c r="W11" s="4">
        <f t="shared" si="246"/>
        <v>67.471671876754939</v>
      </c>
      <c r="X11" s="4">
        <f t="shared" si="246"/>
        <v>72.933721824685932</v>
      </c>
      <c r="Y11" s="4">
        <f t="shared" si="246"/>
        <v>79.351630513504858</v>
      </c>
      <c r="Z11" s="4">
        <f t="shared" si="246"/>
        <v>89.183320419780628</v>
      </c>
      <c r="AA11" s="4">
        <f t="shared" si="246"/>
        <v>93.55296037812542</v>
      </c>
      <c r="AB11" s="4">
        <f t="shared" si="246"/>
        <v>93.143306632030615</v>
      </c>
      <c r="AC11" s="4">
        <f>(AC9*100)/$C$11</f>
        <v>87.817807932797891</v>
      </c>
      <c r="AD11" s="4">
        <f t="shared" si="246"/>
        <v>84.130924217944468</v>
      </c>
      <c r="AE11" s="4">
        <f t="shared" si="246"/>
        <v>77.303361783030724</v>
      </c>
      <c r="AF11" s="4">
        <f t="shared" si="246"/>
        <v>70.885453094211812</v>
      </c>
      <c r="AG11" s="4">
        <f t="shared" si="246"/>
        <v>68.564081866341155</v>
      </c>
      <c r="AH11" s="4">
        <f t="shared" si="246"/>
        <v>67.608223125453236</v>
      </c>
      <c r="AI11" s="4">
        <f t="shared" si="246"/>
        <v>70.748901845513544</v>
      </c>
      <c r="AJ11" s="4">
        <f t="shared" si="246"/>
        <v>75.118541803858335</v>
      </c>
      <c r="AK11" s="4">
        <f t="shared" si="246"/>
        <v>82.765411730961731</v>
      </c>
      <c r="AL11" s="4">
        <f t="shared" si="246"/>
        <v>92.323999139840964</v>
      </c>
      <c r="AM11" s="4">
        <f t="shared" si="246"/>
        <v>100.38052281303919</v>
      </c>
      <c r="AN11" s="4">
        <f t="shared" si="246"/>
        <v>98.74190782865989</v>
      </c>
      <c r="AO11" s="4">
        <f t="shared" si="246"/>
        <v>94.918472865108185</v>
      </c>
      <c r="AP11" s="4">
        <f t="shared" si="246"/>
        <v>90.82193540415993</v>
      </c>
      <c r="AQ11" s="4">
        <f t="shared" si="246"/>
        <v>84.813680461435851</v>
      </c>
      <c r="AR11" s="4">
        <f t="shared" si="246"/>
        <v>80.717143000487596</v>
      </c>
      <c r="AS11" s="4">
        <f t="shared" si="246"/>
        <v>77.439913031729006</v>
      </c>
      <c r="AT11" s="4">
        <f t="shared" si="246"/>
        <v>76.347503042142804</v>
      </c>
      <c r="AU11" s="4">
        <f t="shared" si="246"/>
        <v>80.307489254392777</v>
      </c>
      <c r="AV11" s="4">
        <f t="shared" si="246"/>
        <v>84.130924217944468</v>
      </c>
      <c r="AW11" s="4">
        <f t="shared" si="246"/>
        <v>92.050896642444414</v>
      </c>
      <c r="AX11" s="4">
        <f t="shared" si="246"/>
        <v>101.8825865487202</v>
      </c>
      <c r="AY11" s="4">
        <f t="shared" si="246"/>
        <v>105.84257276097016</v>
      </c>
      <c r="AZ11" s="4">
        <f t="shared" si="246"/>
        <v>105.29636776617707</v>
      </c>
      <c r="BA11" s="4">
        <f t="shared" si="246"/>
        <v>98.878459077358144</v>
      </c>
      <c r="BB11" s="4">
        <f t="shared" si="246"/>
        <v>93.689511626823716</v>
      </c>
      <c r="BC11" s="4">
        <f t="shared" si="246"/>
        <v>87.954359181496159</v>
      </c>
      <c r="BD11" s="4">
        <f t="shared" si="246"/>
        <v>82.355757984866898</v>
      </c>
      <c r="BE11" s="4">
        <f t="shared" si="246"/>
        <v>80.034386756996227</v>
      </c>
      <c r="BF11" s="4">
        <f t="shared" si="246"/>
        <v>78.941976767410026</v>
      </c>
      <c r="BG11" s="4">
        <f t="shared" si="246"/>
        <v>82.49230923356518</v>
      </c>
      <c r="BH11" s="4">
        <f t="shared" si="246"/>
        <v>86.042641699720321</v>
      </c>
      <c r="BI11" s="4">
        <f t="shared" si="246"/>
        <v>93.55296037812542</v>
      </c>
      <c r="BJ11" s="4">
        <f t="shared" si="246"/>
        <v>102.97499653830641</v>
      </c>
      <c r="BK11" s="4">
        <f t="shared" si="246"/>
        <v>106.93498275055636</v>
      </c>
      <c r="BL11" s="4">
        <f t="shared" si="246"/>
        <v>107.20808524795291</v>
      </c>
      <c r="BM11" s="4">
        <f t="shared" si="246"/>
        <v>100.79017655913398</v>
      </c>
      <c r="BN11" s="4">
        <f t="shared" si="246"/>
        <v>96.147434103392669</v>
      </c>
      <c r="BO11" s="4">
        <f t="shared" si="246"/>
        <v>89.456422917177193</v>
      </c>
      <c r="BP11" s="4">
        <f t="shared" si="246"/>
        <v>80.307489254392777</v>
      </c>
      <c r="BQ11" s="4">
        <f t="shared" si="246"/>
        <v>77.986118026522107</v>
      </c>
      <c r="BR11" s="4">
        <f t="shared" si="246"/>
        <v>76.210951793444536</v>
      </c>
      <c r="BS11" s="4">
        <f t="shared" si="246"/>
        <v>78.805425518711758</v>
      </c>
      <c r="BT11" s="4">
        <f t="shared" si="246"/>
        <v>82.628860482263448</v>
      </c>
      <c r="BU11" s="4">
        <f t="shared" si="246"/>
        <v>90.958486652858198</v>
      </c>
      <c r="BV11" s="4">
        <f t="shared" si="246"/>
        <v>100.79017655913398</v>
      </c>
      <c r="BW11" s="4">
        <f t="shared" si="246"/>
        <v>104.20395777659085</v>
      </c>
      <c r="BX11" s="4">
        <f t="shared" si="246"/>
        <v>105.43291901487534</v>
      </c>
      <c r="BY11" s="4">
        <f t="shared" si="246"/>
        <v>96.283985352090937</v>
      </c>
      <c r="BZ11" s="4">
        <f t="shared" si="246"/>
        <v>90.82193540415993</v>
      </c>
      <c r="CA11" s="4">
        <f t="shared" si="246"/>
        <v>84.677129212737583</v>
      </c>
      <c r="CB11" s="4">
        <f t="shared" si="246"/>
        <v>77.986118026522107</v>
      </c>
      <c r="CC11" s="4">
        <f t="shared" ref="CC11:EN11" si="247">(CC9*100)/$C$11</f>
        <v>75.391644301254885</v>
      </c>
      <c r="CD11" s="4">
        <f t="shared" si="247"/>
        <v>74.43578556036698</v>
      </c>
      <c r="CE11" s="4">
        <f t="shared" si="247"/>
        <v>78.66887427001349</v>
      </c>
      <c r="CF11" s="4">
        <f t="shared" si="247"/>
        <v>81.399899243978979</v>
      </c>
      <c r="CG11" s="4">
        <f t="shared" si="247"/>
        <v>88.910217922384092</v>
      </c>
      <c r="CH11" s="4">
        <f t="shared" si="247"/>
        <v>97.512946590375407</v>
      </c>
      <c r="CI11" s="4">
        <f t="shared" si="247"/>
        <v>100.51707406173743</v>
      </c>
      <c r="CJ11" s="4">
        <f t="shared" si="247"/>
        <v>100.51707406173743</v>
      </c>
      <c r="CK11" s="4">
        <f t="shared" si="247"/>
        <v>93.416409129427151</v>
      </c>
      <c r="CL11" s="4">
        <f t="shared" si="247"/>
        <v>90.275730409366844</v>
      </c>
      <c r="CM11" s="4">
        <f t="shared" si="247"/>
        <v>83.038514228358281</v>
      </c>
      <c r="CN11" s="4">
        <f t="shared" si="247"/>
        <v>79.215079264806576</v>
      </c>
      <c r="CO11" s="4">
        <f t="shared" si="247"/>
        <v>76.210951793444536</v>
      </c>
      <c r="CP11" s="4">
        <f t="shared" si="247"/>
        <v>73.753029316875583</v>
      </c>
      <c r="CQ11" s="4">
        <f t="shared" si="247"/>
        <v>77.439913031729006</v>
      </c>
      <c r="CR11" s="4">
        <f t="shared" si="247"/>
        <v>79.761284259599677</v>
      </c>
      <c r="CS11" s="4">
        <f t="shared" si="247"/>
        <v>88.227461678892723</v>
      </c>
      <c r="CT11" s="4">
        <f t="shared" si="247"/>
        <v>97.37639534167711</v>
      </c>
      <c r="CU11" s="4">
        <f t="shared" si="247"/>
        <v>102.15568904611673</v>
      </c>
      <c r="CV11" s="4">
        <f t="shared" si="247"/>
        <v>102.01913779741847</v>
      </c>
      <c r="CW11" s="4">
        <f t="shared" si="247"/>
        <v>99.015010326056412</v>
      </c>
      <c r="CX11" s="4">
        <f t="shared" si="247"/>
        <v>94.781921616409903</v>
      </c>
      <c r="CY11" s="4">
        <f t="shared" si="247"/>
        <v>88.637115424987542</v>
      </c>
      <c r="CZ11" s="4">
        <f t="shared" si="247"/>
        <v>83.857821720547932</v>
      </c>
      <c r="DA11" s="4">
        <f t="shared" si="247"/>
        <v>82.49230923356518</v>
      </c>
      <c r="DB11" s="4">
        <f t="shared" si="247"/>
        <v>80.580591751789328</v>
      </c>
      <c r="DC11" s="4">
        <f t="shared" si="247"/>
        <v>85.906090451022052</v>
      </c>
      <c r="DD11" s="4">
        <f t="shared" si="247"/>
        <v>89.183320419780628</v>
      </c>
      <c r="DE11" s="4">
        <f t="shared" si="247"/>
        <v>98.195702833866761</v>
      </c>
      <c r="DF11" s="4">
        <f t="shared" si="247"/>
        <v>105.97912400966844</v>
      </c>
      <c r="DG11" s="4">
        <f t="shared" si="247"/>
        <v>111.16807146020287</v>
      </c>
      <c r="DH11" s="4">
        <f t="shared" si="247"/>
        <v>112.39703269848735</v>
      </c>
      <c r="DI11" s="4">
        <f t="shared" si="247"/>
        <v>106.29319188167446</v>
      </c>
      <c r="DJ11" s="4">
        <f t="shared" si="247"/>
        <v>100.32726782604684</v>
      </c>
      <c r="DK11" s="4">
        <f t="shared" si="247"/>
        <v>93.678587526927842</v>
      </c>
      <c r="DL11" s="4">
        <f t="shared" si="247"/>
        <v>87.021714152886943</v>
      </c>
      <c r="DM11" s="4">
        <f t="shared" si="247"/>
        <v>85.683511915643862</v>
      </c>
      <c r="DN11" s="4">
        <f t="shared" si="247"/>
        <v>83.285671988502145</v>
      </c>
      <c r="DO11" s="4">
        <f t="shared" si="247"/>
        <v>89.377223192932178</v>
      </c>
      <c r="DP11" s="4">
        <f t="shared" si="247"/>
        <v>93.704532264180529</v>
      </c>
      <c r="DQ11" s="4">
        <f t="shared" si="247"/>
        <v>100.72326644727184</v>
      </c>
      <c r="DR11" s="4">
        <f t="shared" si="247"/>
        <v>109.95139983430124</v>
      </c>
      <c r="DS11" s="4">
        <f t="shared" si="247"/>
        <v>113.43618770108124</v>
      </c>
      <c r="DT11" s="4">
        <f t="shared" si="247"/>
        <v>112.36562591128674</v>
      </c>
      <c r="DU11" s="4">
        <f t="shared" si="247"/>
        <v>109.20856104138262</v>
      </c>
      <c r="DV11" s="4">
        <f t="shared" si="247"/>
        <v>103.12110637441356</v>
      </c>
      <c r="DW11" s="4">
        <f t="shared" si="247"/>
        <v>95.568456808911975</v>
      </c>
      <c r="DX11" s="4">
        <f t="shared" si="247"/>
        <v>88.731335786589355</v>
      </c>
      <c r="DY11" s="4">
        <f t="shared" si="247"/>
        <v>86.792308055073846</v>
      </c>
      <c r="DZ11" s="4">
        <f t="shared" si="247"/>
        <v>85.467760942700593</v>
      </c>
      <c r="EA11" s="4">
        <f t="shared" si="247"/>
        <v>89.250230531642799</v>
      </c>
      <c r="EB11" s="4">
        <f t="shared" si="247"/>
        <v>94.099165372918534</v>
      </c>
      <c r="EC11" s="4">
        <f t="shared" si="247"/>
        <v>103.37782272196633</v>
      </c>
      <c r="ED11" s="4">
        <f t="shared" si="247"/>
        <v>114.80989326298587</v>
      </c>
      <c r="EE11" s="4">
        <f t="shared" si="247"/>
        <v>115.45168413186776</v>
      </c>
      <c r="EF11" s="4">
        <f t="shared" si="247"/>
        <v>114.12167496954656</v>
      </c>
      <c r="EG11" s="4">
        <f t="shared" si="247"/>
        <v>109.37515356479452</v>
      </c>
      <c r="EH11" s="4">
        <f t="shared" si="247"/>
        <v>103.28087133539054</v>
      </c>
      <c r="EI11" s="4">
        <f t="shared" si="247"/>
        <v>97.641304764151784</v>
      </c>
      <c r="EJ11" s="4">
        <f t="shared" si="247"/>
        <v>91.014472664824495</v>
      </c>
      <c r="EK11" s="4">
        <f t="shared" si="247"/>
        <v>88.962107396889436</v>
      </c>
      <c r="EL11" s="4">
        <f t="shared" si="247"/>
        <v>86.82508035476144</v>
      </c>
      <c r="EM11" s="4">
        <f t="shared" si="247"/>
        <v>90.48738484484916</v>
      </c>
      <c r="EN11" s="4">
        <f t="shared" si="247"/>
        <v>96.41097801338033</v>
      </c>
      <c r="EO11" s="4">
        <f t="shared" ref="EO11:GW11" si="248">(EO9*100)/$C$11</f>
        <v>103.48023615849002</v>
      </c>
      <c r="EP11" s="4">
        <f t="shared" si="248"/>
        <v>115.14307830980968</v>
      </c>
      <c r="EQ11" s="4">
        <f t="shared" si="248"/>
        <v>117.76076574735558</v>
      </c>
      <c r="ER11" s="4">
        <f t="shared" si="248"/>
        <v>116.82812071874638</v>
      </c>
      <c r="ES11" s="4">
        <f t="shared" si="248"/>
        <v>113.41707052626347</v>
      </c>
      <c r="ET11" s="4">
        <f t="shared" si="248"/>
        <v>105.62682178802689</v>
      </c>
      <c r="EU11" s="4">
        <f t="shared" si="248"/>
        <v>99.296305898374868</v>
      </c>
      <c r="EV11" s="4">
        <f t="shared" si="248"/>
        <v>92.306247477510183</v>
      </c>
      <c r="EW11" s="4">
        <f t="shared" si="248"/>
        <v>89.912504087829433</v>
      </c>
      <c r="EX11" s="4">
        <f t="shared" si="248"/>
        <v>87.513298648200731</v>
      </c>
      <c r="EY11" s="4">
        <f t="shared" si="248"/>
        <v>90.719521967636226</v>
      </c>
      <c r="EZ11" s="4">
        <f t="shared" si="248"/>
        <v>95.795131881751104</v>
      </c>
      <c r="FA11" s="4">
        <f t="shared" si="248"/>
        <v>105.74835239936834</v>
      </c>
      <c r="FB11" s="4">
        <f t="shared" si="248"/>
        <v>114.6733420142876</v>
      </c>
      <c r="FC11" s="4">
        <f t="shared" si="248"/>
        <v>119.76533807824624</v>
      </c>
      <c r="FD11" s="4">
        <f t="shared" si="248"/>
        <v>119.29696729521116</v>
      </c>
      <c r="FE11" s="4">
        <f t="shared" si="248"/>
        <v>111.68833171774331</v>
      </c>
      <c r="FF11" s="4">
        <f t="shared" si="248"/>
        <v>106.19487498261171</v>
      </c>
      <c r="FG11" s="4">
        <f t="shared" si="248"/>
        <v>100.03231712885857</v>
      </c>
      <c r="FH11" s="4">
        <f t="shared" si="248"/>
        <v>92.528826012888388</v>
      </c>
      <c r="FI11" s="4">
        <f t="shared" si="248"/>
        <v>90.8096457917771</v>
      </c>
      <c r="FJ11" s="4">
        <f t="shared" si="248"/>
        <v>87.525588260583589</v>
      </c>
      <c r="FK11" s="4">
        <f t="shared" si="248"/>
        <v>91.575698296974409</v>
      </c>
      <c r="FL11" s="4">
        <f t="shared" si="248"/>
        <v>95.461946834927318</v>
      </c>
      <c r="FM11" s="4">
        <f t="shared" si="248"/>
        <v>104.85940377034257</v>
      </c>
      <c r="FN11" s="4">
        <f t="shared" si="248"/>
        <v>115.46807028171155</v>
      </c>
      <c r="FO11" s="4">
        <f t="shared" si="248"/>
        <v>120.52592853349564</v>
      </c>
      <c r="FP11" s="4">
        <f t="shared" si="248"/>
        <v>118.03523375723911</v>
      </c>
      <c r="FQ11" s="4">
        <f t="shared" si="248"/>
        <v>113.60141471200615</v>
      </c>
      <c r="FR11" s="4">
        <f t="shared" si="248"/>
        <v>106.36966058094549</v>
      </c>
      <c r="FS11" s="4">
        <f t="shared" si="248"/>
        <v>99.871186655394595</v>
      </c>
      <c r="FT11" s="4">
        <f t="shared" si="248"/>
        <v>94.418695294872492</v>
      </c>
      <c r="FU11" s="4">
        <f t="shared" si="248"/>
        <v>94.142861772501988</v>
      </c>
      <c r="FV11" s="4">
        <f t="shared" si="248"/>
        <v>89.669442865146493</v>
      </c>
      <c r="FW11" s="4">
        <f t="shared" si="248"/>
        <v>93.533843203307683</v>
      </c>
      <c r="FX11" s="4">
        <f t="shared" si="248"/>
        <v>98.251688845833073</v>
      </c>
      <c r="FY11" s="4">
        <f t="shared" si="248"/>
        <v>107.42929827084411</v>
      </c>
      <c r="FZ11" s="4">
        <f t="shared" si="248"/>
        <v>117.07527847889025</v>
      </c>
      <c r="GA11" s="4">
        <f t="shared" si="248"/>
        <v>122.99887164742141</v>
      </c>
      <c r="GB11" s="4">
        <f t="shared" si="248"/>
        <v>121.67569004753513</v>
      </c>
      <c r="GC11" s="4">
        <f t="shared" si="248"/>
        <v>115.50630463134706</v>
      </c>
      <c r="GD11" s="4">
        <f t="shared" si="248"/>
        <v>108.26499191287755</v>
      </c>
      <c r="GE11" s="4">
        <f t="shared" si="248"/>
        <v>103.68506303153744</v>
      </c>
      <c r="GF11" s="4">
        <f t="shared" si="248"/>
        <v>97.130603094020245</v>
      </c>
      <c r="GG11" s="4">
        <f t="shared" si="248"/>
        <v>94.605770505589149</v>
      </c>
      <c r="GH11" s="4">
        <f t="shared" si="248"/>
        <v>92.928921171574316</v>
      </c>
      <c r="GI11" s="4">
        <f t="shared" si="248"/>
        <v>98.624473754779359</v>
      </c>
      <c r="GJ11" s="4">
        <f t="shared" si="248"/>
        <v>101.54940150189638</v>
      </c>
      <c r="GK11" s="4">
        <f t="shared" si="248"/>
        <v>110.87448627550158</v>
      </c>
      <c r="GL11" s="4">
        <f t="shared" si="248"/>
        <v>123.98477166302295</v>
      </c>
      <c r="GM11" s="4">
        <f t="shared" si="248"/>
        <v>126.28156366612794</v>
      </c>
      <c r="GN11" s="4">
        <f t="shared" si="248"/>
        <v>126.32526006571138</v>
      </c>
      <c r="GO11" s="4">
        <f t="shared" si="248"/>
        <v>121.25374668905746</v>
      </c>
      <c r="GP11" s="4">
        <f t="shared" si="248"/>
        <v>113.05520971721306</v>
      </c>
      <c r="GQ11" s="4">
        <f t="shared" si="248"/>
        <v>106.96912056273092</v>
      </c>
      <c r="GR11" s="4">
        <f t="shared" si="248"/>
        <v>101.65454596339409</v>
      </c>
      <c r="GS11" s="4">
        <f t="shared" si="248"/>
        <v>99.466994959247714</v>
      </c>
      <c r="GT11" s="4">
        <f t="shared" si="248"/>
        <v>96.234826902559547</v>
      </c>
      <c r="GU11" s="4">
        <f t="shared" si="248"/>
        <v>102.18163378336945</v>
      </c>
      <c r="GV11" s="4">
        <f t="shared" si="248"/>
        <v>106.36010199353663</v>
      </c>
      <c r="GW11" s="4">
        <f t="shared" si="248"/>
        <v>114.48763231605794</v>
      </c>
      <c r="GX11" s="4">
        <f t="shared" ref="GX11:GZ11" si="249">(GX9*100)/$C$11</f>
        <v>127.59382116611835</v>
      </c>
      <c r="GY11" s="4">
        <f t="shared" si="249"/>
        <v>130.55971428784488</v>
      </c>
      <c r="GZ11" s="4">
        <f t="shared" si="249"/>
        <v>130.71538271136092</v>
      </c>
      <c r="HA11" s="4">
        <f t="shared" ref="HA11" si="250">(HA9*100)/$C$11</f>
        <v>123.5286904923707</v>
      </c>
      <c r="HB11" s="4">
        <f t="shared" ref="HB11:HC11" si="251">(HB9*100)/$C$11</f>
        <v>116.75847958191025</v>
      </c>
      <c r="HC11" s="4">
        <f t="shared" si="251"/>
        <v>111.45619459495624</v>
      </c>
      <c r="HD11" s="4">
        <f t="shared" ref="HD11:HE11" si="252">(HD9*100)/$C$11</f>
        <v>106.87216917615515</v>
      </c>
      <c r="HE11" s="4">
        <f t="shared" si="252"/>
        <v>102.11472367150726</v>
      </c>
      <c r="HF11" s="4">
        <f t="shared" ref="HF11:HI11" si="253">(HF9*100)/$C$11</f>
        <v>100.9547756354072</v>
      </c>
      <c r="HG11" s="4">
        <f t="shared" si="253"/>
        <v>113.36245002678416</v>
      </c>
      <c r="HH11" s="4">
        <f t="shared" si="253"/>
        <v>117.3975394258182</v>
      </c>
      <c r="HI11" s="4">
        <f t="shared" si="253"/>
        <v>127.53237310420415</v>
      </c>
      <c r="HJ11" s="4">
        <f t="shared" ref="HJ11:HK11" si="254">(HJ9*100)/$C$11</f>
        <v>138.31992175136784</v>
      </c>
      <c r="HK11" s="4">
        <f t="shared" si="254"/>
        <v>143.00226406923167</v>
      </c>
      <c r="HL11" s="4">
        <f t="shared" ref="HL11:HO11" si="255">(HL9*100)/$C$11</f>
        <v>145.67320649376992</v>
      </c>
      <c r="HM11" s="4">
        <f t="shared" si="255"/>
        <v>138.42233518789152</v>
      </c>
      <c r="HN11" s="4">
        <f t="shared" si="255"/>
        <v>132.34034257087038</v>
      </c>
      <c r="HO11" s="4">
        <f t="shared" si="255"/>
        <v>127.1145262831874</v>
      </c>
      <c r="HP11" s="4">
        <f t="shared" ref="HP11:HR11" si="256">(HP9*100)/$C$11</f>
        <v>120.64882465732408</v>
      </c>
      <c r="HQ11" s="4">
        <f t="shared" si="256"/>
        <v>117.13945756577844</v>
      </c>
      <c r="HR11" s="4">
        <f t="shared" si="256"/>
        <v>114.19541264384362</v>
      </c>
      <c r="HS11" s="4">
        <f t="shared" ref="HS11:HU11" si="257">(HS9*100)/$C$11</f>
        <v>120.19820553661977</v>
      </c>
      <c r="HT11" s="4">
        <f t="shared" si="257"/>
        <v>123.46724243045649</v>
      </c>
      <c r="HU11" s="4">
        <f t="shared" si="257"/>
        <v>132.08635724829159</v>
      </c>
      <c r="HV11" s="4">
        <f t="shared" ref="HV11:HW11" si="258">(HV9*100)/$C$11</f>
        <v>142.78514758380143</v>
      </c>
      <c r="HW11" s="4">
        <f t="shared" si="258"/>
        <v>148.13522550779982</v>
      </c>
      <c r="HX11" s="4">
        <f t="shared" ref="HX11:HY11" si="259">(HX9*100)/$C$11</f>
        <v>149.84894367896314</v>
      </c>
      <c r="HY11" s="4">
        <f t="shared" si="259"/>
        <v>145.06828446203653</v>
      </c>
      <c r="HZ11" s="4">
        <f t="shared" ref="HZ11:IE11" si="260">(HZ9*100)/$C$11</f>
        <v>136.3972801696961</v>
      </c>
      <c r="IA11" s="4">
        <f t="shared" si="260"/>
        <v>127.34120135602656</v>
      </c>
      <c r="IB11" s="4">
        <f t="shared" si="260"/>
        <v>121.28105693879712</v>
      </c>
      <c r="IC11" s="4">
        <f t="shared" si="260"/>
        <v>118.18544013080722</v>
      </c>
      <c r="ID11" s="4">
        <f t="shared" si="260"/>
        <v>116.47581849710481</v>
      </c>
      <c r="IE11" s="4">
        <f t="shared" si="260"/>
        <v>120.99429931653074</v>
      </c>
      <c r="IF11" s="4">
        <f t="shared" ref="IF11:IG11" si="261">(IF9*100)/$C$11</f>
        <v>123.89191681390813</v>
      </c>
      <c r="IG11" s="4">
        <f t="shared" si="261"/>
        <v>134.46781102558953</v>
      </c>
    </row>
    <row r="12" spans="1:242">
      <c r="A12" s="183"/>
      <c r="B12" s="161" t="s">
        <v>12</v>
      </c>
      <c r="C12" s="14">
        <f>AVERAGE(DU10:EF10)</f>
        <v>708.22359158411155</v>
      </c>
      <c r="D12" t="s">
        <v>3</v>
      </c>
      <c r="E12" s="4">
        <f>(E10*100)/$C$12</f>
        <v>0</v>
      </c>
      <c r="F12" s="4">
        <f t="shared" ref="F12:BQ12" si="262">(F10*100)/$C$12</f>
        <v>0</v>
      </c>
      <c r="G12" s="4">
        <f t="shared" si="262"/>
        <v>0</v>
      </c>
      <c r="H12" s="4">
        <f t="shared" si="262"/>
        <v>0</v>
      </c>
      <c r="I12" s="4">
        <f t="shared" si="262"/>
        <v>0</v>
      </c>
      <c r="J12" s="4">
        <f t="shared" si="262"/>
        <v>0</v>
      </c>
      <c r="K12" s="4">
        <f t="shared" si="262"/>
        <v>0</v>
      </c>
      <c r="L12" s="4">
        <f t="shared" si="262"/>
        <v>0</v>
      </c>
      <c r="M12" s="4">
        <f t="shared" si="262"/>
        <v>0</v>
      </c>
      <c r="N12" s="4">
        <f t="shared" si="262"/>
        <v>0</v>
      </c>
      <c r="O12" s="4">
        <f t="shared" si="262"/>
        <v>0</v>
      </c>
      <c r="P12" s="4">
        <f t="shared" si="262"/>
        <v>78.80767162788311</v>
      </c>
      <c r="Q12" s="4">
        <f t="shared" si="262"/>
        <v>79.014414938806183</v>
      </c>
      <c r="R12" s="4">
        <f t="shared" si="262"/>
        <v>79.152243812754932</v>
      </c>
      <c r="S12" s="4">
        <f t="shared" si="262"/>
        <v>79.290072686703667</v>
      </c>
      <c r="T12" s="4">
        <f t="shared" si="262"/>
        <v>79.347501384182294</v>
      </c>
      <c r="U12" s="4">
        <f t="shared" si="262"/>
        <v>79.450873039643838</v>
      </c>
      <c r="V12" s="4">
        <f t="shared" si="262"/>
        <v>79.588701913592558</v>
      </c>
      <c r="W12" s="4">
        <f t="shared" si="262"/>
        <v>79.577216174096833</v>
      </c>
      <c r="X12" s="4">
        <f t="shared" si="262"/>
        <v>79.680587829558377</v>
      </c>
      <c r="Y12" s="4">
        <f t="shared" si="262"/>
        <v>79.772473745524195</v>
      </c>
      <c r="Z12" s="4">
        <f t="shared" si="262"/>
        <v>79.829902443002823</v>
      </c>
      <c r="AA12" s="4">
        <f t="shared" si="262"/>
        <v>79.898816879977204</v>
      </c>
      <c r="AB12" s="4">
        <f t="shared" si="262"/>
        <v>79.887331140481464</v>
      </c>
      <c r="AC12" s="4">
        <f t="shared" si="262"/>
        <v>79.841388182498548</v>
      </c>
      <c r="AD12" s="4">
        <f t="shared" si="262"/>
        <v>79.852873921994274</v>
      </c>
      <c r="AE12" s="4">
        <f t="shared" si="262"/>
        <v>79.875845400985739</v>
      </c>
      <c r="AF12" s="4">
        <f t="shared" si="262"/>
        <v>79.944759837960106</v>
      </c>
      <c r="AG12" s="4">
        <f t="shared" si="262"/>
        <v>79.979217056447297</v>
      </c>
      <c r="AH12" s="4">
        <f t="shared" si="262"/>
        <v>80.071102972413101</v>
      </c>
      <c r="AI12" s="4">
        <f t="shared" si="262"/>
        <v>80.34676072031057</v>
      </c>
      <c r="AJ12" s="4">
        <f t="shared" si="262"/>
        <v>80.530532552242178</v>
      </c>
      <c r="AK12" s="4">
        <f t="shared" si="262"/>
        <v>80.817676039635387</v>
      </c>
      <c r="AL12" s="4">
        <f t="shared" si="262"/>
        <v>81.081848048037102</v>
      </c>
      <c r="AM12" s="4">
        <f t="shared" si="262"/>
        <v>81.656135022823463</v>
      </c>
      <c r="AN12" s="4">
        <f t="shared" si="262"/>
        <v>82.12705034214828</v>
      </c>
      <c r="AO12" s="4">
        <f t="shared" si="262"/>
        <v>82.72430879592612</v>
      </c>
      <c r="AP12" s="4">
        <f t="shared" si="262"/>
        <v>83.28711003121677</v>
      </c>
      <c r="AQ12" s="4">
        <f t="shared" si="262"/>
        <v>83.918825703481758</v>
      </c>
      <c r="AR12" s="4">
        <f t="shared" si="262"/>
        <v>84.745798947174137</v>
      </c>
      <c r="AS12" s="4">
        <f t="shared" si="262"/>
        <v>85.492372014396395</v>
      </c>
      <c r="AT12" s="4">
        <f t="shared" si="262"/>
        <v>86.22745934212297</v>
      </c>
      <c r="AU12" s="4">
        <f t="shared" si="262"/>
        <v>87.031461106823869</v>
      </c>
      <c r="AV12" s="4">
        <f t="shared" si="262"/>
        <v>87.789519913541881</v>
      </c>
      <c r="AW12" s="4">
        <f t="shared" si="262"/>
        <v>88.570550199251315</v>
      </c>
      <c r="AX12" s="4">
        <f t="shared" si="262"/>
        <v>89.374551963952214</v>
      </c>
      <c r="AY12" s="4">
        <f t="shared" si="262"/>
        <v>89.83398154378132</v>
      </c>
      <c r="AZ12" s="4">
        <f t="shared" si="262"/>
        <v>90.385297039576244</v>
      </c>
      <c r="BA12" s="4">
        <f t="shared" si="262"/>
        <v>90.718383484952341</v>
      </c>
      <c r="BB12" s="4">
        <f t="shared" si="262"/>
        <v>90.959584014362605</v>
      </c>
      <c r="BC12" s="4">
        <f t="shared" si="262"/>
        <v>91.223756022764334</v>
      </c>
      <c r="BD12" s="4">
        <f t="shared" si="262"/>
        <v>91.36158489671304</v>
      </c>
      <c r="BE12" s="4">
        <f t="shared" si="262"/>
        <v>91.579813947131882</v>
      </c>
      <c r="BF12" s="4">
        <f t="shared" si="262"/>
        <v>91.798042997550695</v>
      </c>
      <c r="BG12" s="4">
        <f t="shared" si="262"/>
        <v>91.981814829482332</v>
      </c>
      <c r="BH12" s="4">
        <f t="shared" si="262"/>
        <v>92.142615182422517</v>
      </c>
      <c r="BI12" s="4">
        <f t="shared" si="262"/>
        <v>92.268958316875512</v>
      </c>
      <c r="BJ12" s="4">
        <f t="shared" si="262"/>
        <v>92.360844232841316</v>
      </c>
      <c r="BK12" s="4">
        <f t="shared" si="262"/>
        <v>92.452730148807163</v>
      </c>
      <c r="BL12" s="4">
        <f t="shared" si="262"/>
        <v>92.613530501747334</v>
      </c>
      <c r="BM12" s="4">
        <f t="shared" si="262"/>
        <v>92.77433085468752</v>
      </c>
      <c r="BN12" s="4">
        <f t="shared" si="262"/>
        <v>92.981074165610607</v>
      </c>
      <c r="BO12" s="4">
        <f t="shared" si="262"/>
        <v>93.107417300063602</v>
      </c>
      <c r="BP12" s="4">
        <f t="shared" si="262"/>
        <v>92.935131207627691</v>
      </c>
      <c r="BQ12" s="4">
        <f t="shared" si="262"/>
        <v>92.762845115191794</v>
      </c>
      <c r="BR12" s="4">
        <f t="shared" ref="BR12:EC12" si="263">(BR10*100)/$C$12</f>
        <v>92.533130325277241</v>
      </c>
      <c r="BS12" s="4">
        <f t="shared" si="263"/>
        <v>92.22301535889261</v>
      </c>
      <c r="BT12" s="4">
        <f t="shared" si="263"/>
        <v>91.93587187149943</v>
      </c>
      <c r="BU12" s="4">
        <f t="shared" si="263"/>
        <v>91.717642821080602</v>
      </c>
      <c r="BV12" s="4">
        <f t="shared" si="263"/>
        <v>91.533870989148966</v>
      </c>
      <c r="BW12" s="4">
        <f t="shared" si="263"/>
        <v>91.304156199234413</v>
      </c>
      <c r="BX12" s="4">
        <f t="shared" si="263"/>
        <v>91.154841585789953</v>
      </c>
      <c r="BY12" s="4">
        <f t="shared" si="263"/>
        <v>90.775812182430954</v>
      </c>
      <c r="BZ12" s="4">
        <f t="shared" si="263"/>
        <v>90.327868342097588</v>
      </c>
      <c r="CA12" s="4">
        <f t="shared" si="263"/>
        <v>89.925867459747153</v>
      </c>
      <c r="CB12" s="4">
        <f t="shared" si="263"/>
        <v>89.730609888319776</v>
      </c>
      <c r="CC12" s="4">
        <f t="shared" si="263"/>
        <v>89.512380837900963</v>
      </c>
      <c r="CD12" s="4">
        <f t="shared" si="263"/>
        <v>89.363066224456503</v>
      </c>
      <c r="CE12" s="4">
        <f t="shared" si="263"/>
        <v>89.351580484960778</v>
      </c>
      <c r="CF12" s="4">
        <f t="shared" si="263"/>
        <v>89.248208829499234</v>
      </c>
      <c r="CG12" s="4">
        <f t="shared" si="263"/>
        <v>89.075922737063337</v>
      </c>
      <c r="CH12" s="4">
        <f t="shared" si="263"/>
        <v>88.800264989165854</v>
      </c>
      <c r="CI12" s="4">
        <f t="shared" si="263"/>
        <v>88.490150022781222</v>
      </c>
      <c r="CJ12" s="4">
        <f t="shared" si="263"/>
        <v>88.076663400935033</v>
      </c>
      <c r="CK12" s="4">
        <f t="shared" si="263"/>
        <v>87.835462871524754</v>
      </c>
      <c r="CL12" s="4">
        <f t="shared" si="263"/>
        <v>87.789519913541852</v>
      </c>
      <c r="CM12" s="4">
        <f t="shared" si="263"/>
        <v>87.651691039593132</v>
      </c>
      <c r="CN12" s="4">
        <f t="shared" si="263"/>
        <v>87.755062695054676</v>
      </c>
      <c r="CO12" s="4">
        <f t="shared" si="263"/>
        <v>87.823977132029043</v>
      </c>
      <c r="CP12" s="4">
        <f t="shared" si="263"/>
        <v>87.766548434550415</v>
      </c>
      <c r="CQ12" s="4">
        <f t="shared" si="263"/>
        <v>87.663176779088886</v>
      </c>
      <c r="CR12" s="4">
        <f t="shared" si="263"/>
        <v>87.525347905140151</v>
      </c>
      <c r="CS12" s="4">
        <f t="shared" si="263"/>
        <v>87.46791920766151</v>
      </c>
      <c r="CT12" s="4">
        <f t="shared" si="263"/>
        <v>87.456433468165798</v>
      </c>
      <c r="CU12" s="4">
        <f t="shared" si="263"/>
        <v>87.594262342114504</v>
      </c>
      <c r="CV12" s="4">
        <f t="shared" si="263"/>
        <v>87.720605476567499</v>
      </c>
      <c r="CW12" s="4">
        <f t="shared" si="263"/>
        <v>88.191520795892316</v>
      </c>
      <c r="CX12" s="4">
        <f t="shared" si="263"/>
        <v>88.570550199251315</v>
      </c>
      <c r="CY12" s="4">
        <f t="shared" si="263"/>
        <v>89.041465518576132</v>
      </c>
      <c r="CZ12" s="4">
        <f t="shared" si="263"/>
        <v>89.431980661430856</v>
      </c>
      <c r="DA12" s="4">
        <f t="shared" si="263"/>
        <v>89.960324678234315</v>
      </c>
      <c r="DB12" s="4">
        <f t="shared" si="263"/>
        <v>90.53461165302069</v>
      </c>
      <c r="DC12" s="4">
        <f t="shared" si="263"/>
        <v>91.246727501755785</v>
      </c>
      <c r="DD12" s="4">
        <f t="shared" si="263"/>
        <v>92.039243526960959</v>
      </c>
      <c r="DE12" s="4">
        <f t="shared" si="263"/>
        <v>92.877702510149049</v>
      </c>
      <c r="DF12" s="4">
        <f t="shared" si="263"/>
        <v>93.601304098379885</v>
      </c>
      <c r="DG12" s="4">
        <f t="shared" si="263"/>
        <v>94.359362905097896</v>
      </c>
      <c r="DH12" s="4">
        <f t="shared" si="263"/>
        <v>95.232279106773191</v>
      </c>
      <c r="DI12" s="4">
        <f t="shared" si="263"/>
        <v>95.844469021895435</v>
      </c>
      <c r="DJ12" s="4">
        <f t="shared" si="263"/>
        <v>96.31090490281693</v>
      </c>
      <c r="DK12" s="4">
        <f t="shared" si="263"/>
        <v>96.734958404999162</v>
      </c>
      <c r="DL12" s="4">
        <f t="shared" si="263"/>
        <v>97.001082989115162</v>
      </c>
      <c r="DM12" s="4">
        <f t="shared" si="263"/>
        <v>97.269504721130289</v>
      </c>
      <c r="DN12" s="4">
        <f t="shared" si="263"/>
        <v>97.497037220540633</v>
      </c>
      <c r="DO12" s="4">
        <f t="shared" si="263"/>
        <v>97.789004718522037</v>
      </c>
      <c r="DP12" s="4">
        <f t="shared" si="263"/>
        <v>98.169297553225604</v>
      </c>
      <c r="DQ12" s="4">
        <f t="shared" si="263"/>
        <v>98.381898591291488</v>
      </c>
      <c r="DR12" s="4">
        <f t="shared" si="263"/>
        <v>98.716018753222187</v>
      </c>
      <c r="DS12" s="4">
        <f t="shared" si="263"/>
        <v>98.906796886246255</v>
      </c>
      <c r="DT12" s="4">
        <f t="shared" si="263"/>
        <v>98.904155166162212</v>
      </c>
      <c r="DU12" s="4">
        <f t="shared" si="263"/>
        <v>99.149375704396007</v>
      </c>
      <c r="DV12" s="4">
        <f t="shared" si="263"/>
        <v>99.384373934478589</v>
      </c>
      <c r="DW12" s="4">
        <f t="shared" si="263"/>
        <v>99.543336569099466</v>
      </c>
      <c r="DX12" s="4">
        <f t="shared" si="263"/>
        <v>99.687138027585945</v>
      </c>
      <c r="DY12" s="4">
        <f t="shared" si="263"/>
        <v>99.780402232291266</v>
      </c>
      <c r="DZ12" s="4">
        <f t="shared" si="263"/>
        <v>99.963944349432978</v>
      </c>
      <c r="EA12" s="4">
        <f t="shared" si="263"/>
        <v>99.953262611701959</v>
      </c>
      <c r="EB12" s="4">
        <f t="shared" si="263"/>
        <v>99.986456398844609</v>
      </c>
      <c r="EC12" s="4">
        <f t="shared" si="263"/>
        <v>100.20973917464156</v>
      </c>
      <c r="ED12" s="4">
        <f t="shared" ref="ED12:GO12" si="264">(ED10*100)/$C$12</f>
        <v>100.61840178589955</v>
      </c>
      <c r="EE12" s="4">
        <f t="shared" si="264"/>
        <v>100.78793130085647</v>
      </c>
      <c r="EF12" s="4">
        <f t="shared" si="264"/>
        <v>100.93563791077155</v>
      </c>
      <c r="EG12" s="4">
        <f t="shared" si="264"/>
        <v>100.94965051295627</v>
      </c>
      <c r="EH12" s="4">
        <f t="shared" si="264"/>
        <v>100.96308882816629</v>
      </c>
      <c r="EI12" s="4">
        <f t="shared" si="264"/>
        <v>101.13744235371145</v>
      </c>
      <c r="EJ12" s="4">
        <f t="shared" si="264"/>
        <v>101.32948391807997</v>
      </c>
      <c r="EK12" s="4">
        <f t="shared" si="264"/>
        <v>101.5119923186671</v>
      </c>
      <c r="EL12" s="4">
        <f t="shared" si="264"/>
        <v>101.62616056925464</v>
      </c>
      <c r="EM12" s="4">
        <f t="shared" si="264"/>
        <v>101.73022136908592</v>
      </c>
      <c r="EN12" s="4">
        <f t="shared" si="264"/>
        <v>101.92467493874859</v>
      </c>
      <c r="EO12" s="4">
        <f t="shared" si="264"/>
        <v>101.9332892433704</v>
      </c>
      <c r="EP12" s="4">
        <f t="shared" si="264"/>
        <v>101.96131444773997</v>
      </c>
      <c r="EQ12" s="4">
        <f t="shared" si="264"/>
        <v>102.15553830261273</v>
      </c>
      <c r="ER12" s="4">
        <f t="shared" si="264"/>
        <v>102.38318565941803</v>
      </c>
      <c r="ES12" s="4">
        <f t="shared" si="264"/>
        <v>102.72316354849156</v>
      </c>
      <c r="ET12" s="4">
        <f t="shared" si="264"/>
        <v>102.92048855302814</v>
      </c>
      <c r="EU12" s="4">
        <f t="shared" si="264"/>
        <v>103.05969571571636</v>
      </c>
      <c r="EV12" s="4">
        <f t="shared" si="264"/>
        <v>103.16835081134595</v>
      </c>
      <c r="EW12" s="4">
        <f t="shared" si="264"/>
        <v>103.24829155823618</v>
      </c>
      <c r="EX12" s="4">
        <f t="shared" si="264"/>
        <v>103.30617968529467</v>
      </c>
      <c r="EY12" s="4">
        <f t="shared" si="264"/>
        <v>103.32570544243741</v>
      </c>
      <c r="EZ12" s="4">
        <f t="shared" si="264"/>
        <v>103.2739047573117</v>
      </c>
      <c r="FA12" s="4">
        <f t="shared" si="264"/>
        <v>103.46468289033571</v>
      </c>
      <c r="FB12" s="4">
        <f t="shared" si="264"/>
        <v>103.4251719464704</v>
      </c>
      <c r="FC12" s="4">
        <f t="shared" si="264"/>
        <v>103.59378260226767</v>
      </c>
      <c r="FD12" s="4">
        <f t="shared" si="264"/>
        <v>103.80144477235044</v>
      </c>
      <c r="FE12" s="4">
        <f t="shared" si="264"/>
        <v>103.65603531033454</v>
      </c>
      <c r="FF12" s="4">
        <f t="shared" si="264"/>
        <v>103.70381598663674</v>
      </c>
      <c r="FG12" s="4">
        <f t="shared" si="264"/>
        <v>103.76572412251872</v>
      </c>
      <c r="FH12" s="4">
        <f t="shared" si="264"/>
        <v>103.78444587789674</v>
      </c>
      <c r="FI12" s="4">
        <f t="shared" si="264"/>
        <v>103.85990718638368</v>
      </c>
      <c r="FJ12" s="4">
        <f t="shared" si="264"/>
        <v>103.8609409029383</v>
      </c>
      <c r="FK12" s="4">
        <f t="shared" si="264"/>
        <v>103.93295648957651</v>
      </c>
      <c r="FL12" s="4">
        <f t="shared" si="264"/>
        <v>103.90493128520693</v>
      </c>
      <c r="FM12" s="4">
        <f t="shared" si="264"/>
        <v>103.83015912108975</v>
      </c>
      <c r="FN12" s="4">
        <f t="shared" si="264"/>
        <v>103.89700612495488</v>
      </c>
      <c r="FO12" s="4">
        <f t="shared" si="264"/>
        <v>103.96098169394608</v>
      </c>
      <c r="FP12" s="4">
        <f t="shared" si="264"/>
        <v>103.85485346100558</v>
      </c>
      <c r="FQ12" s="4">
        <f t="shared" si="264"/>
        <v>104.01576867134071</v>
      </c>
      <c r="FR12" s="4">
        <f t="shared" si="264"/>
        <v>104.03047041789523</v>
      </c>
      <c r="FS12" s="4">
        <f t="shared" si="264"/>
        <v>104.01691724529027</v>
      </c>
      <c r="FT12" s="4">
        <f t="shared" si="264"/>
        <v>104.17587987991115</v>
      </c>
      <c r="FU12" s="4">
        <f t="shared" si="264"/>
        <v>104.45624678100187</v>
      </c>
      <c r="FV12" s="4">
        <f t="shared" si="264"/>
        <v>104.63657289108477</v>
      </c>
      <c r="FW12" s="4">
        <f t="shared" si="264"/>
        <v>104.80127839545349</v>
      </c>
      <c r="FX12" s="4">
        <f t="shared" si="264"/>
        <v>105.03593205335122</v>
      </c>
      <c r="FY12" s="4">
        <f t="shared" si="264"/>
        <v>105.2520936706608</v>
      </c>
      <c r="FZ12" s="4">
        <f t="shared" si="264"/>
        <v>105.3872808245255</v>
      </c>
      <c r="GA12" s="4">
        <f t="shared" si="264"/>
        <v>105.59528756679315</v>
      </c>
      <c r="GB12" s="4">
        <f t="shared" si="264"/>
        <v>105.90149738174922</v>
      </c>
      <c r="GC12" s="4">
        <f t="shared" si="264"/>
        <v>106.06172344771461</v>
      </c>
      <c r="GD12" s="4">
        <f t="shared" si="264"/>
        <v>106.22114551191532</v>
      </c>
      <c r="GE12" s="4">
        <f t="shared" si="264"/>
        <v>106.54194221603099</v>
      </c>
      <c r="GF12" s="4">
        <f t="shared" si="264"/>
        <v>106.77004900241613</v>
      </c>
      <c r="GG12" s="4">
        <f t="shared" si="264"/>
        <v>106.80898565930666</v>
      </c>
      <c r="GH12" s="4">
        <f t="shared" si="264"/>
        <v>107.08315026106965</v>
      </c>
      <c r="GI12" s="4">
        <f t="shared" si="264"/>
        <v>107.51133862947034</v>
      </c>
      <c r="GJ12" s="4">
        <f t="shared" si="264"/>
        <v>107.78871923829216</v>
      </c>
      <c r="GK12" s="4">
        <f t="shared" si="264"/>
        <v>108.0785044457694</v>
      </c>
      <c r="GL12" s="4">
        <f t="shared" si="264"/>
        <v>108.65968286425318</v>
      </c>
      <c r="GM12" s="4">
        <f t="shared" si="264"/>
        <v>108.93580004173045</v>
      </c>
      <c r="GN12" s="4">
        <f t="shared" si="264"/>
        <v>109.32688947155999</v>
      </c>
      <c r="GO12" s="4">
        <f t="shared" si="264"/>
        <v>109.81032424693512</v>
      </c>
      <c r="GP12" s="4">
        <f t="shared" ref="GP12:GW12" si="265">(GP10*100)/$C$12</f>
        <v>110.21324398844526</v>
      </c>
      <c r="GQ12" s="4">
        <f t="shared" si="265"/>
        <v>110.48947602331748</v>
      </c>
      <c r="GR12" s="4">
        <f t="shared" si="265"/>
        <v>110.86999857281096</v>
      </c>
      <c r="GS12" s="4">
        <f t="shared" si="265"/>
        <v>111.27889089885882</v>
      </c>
      <c r="GT12" s="4">
        <f t="shared" si="265"/>
        <v>111.55696065205038</v>
      </c>
      <c r="GU12" s="4">
        <f t="shared" si="265"/>
        <v>111.85616416591407</v>
      </c>
      <c r="GV12" s="4">
        <f t="shared" si="265"/>
        <v>112.26080676834857</v>
      </c>
      <c r="GW12" s="4">
        <f t="shared" si="265"/>
        <v>112.56471943540549</v>
      </c>
      <c r="GX12" s="4">
        <f t="shared" ref="GX12:GZ12" si="266">(GX10*100)/$C$12</f>
        <v>112.86828753027758</v>
      </c>
      <c r="GY12" s="4">
        <f t="shared" si="266"/>
        <v>113.22813574867871</v>
      </c>
      <c r="GZ12" s="4">
        <f t="shared" si="266"/>
        <v>113.59740227346634</v>
      </c>
      <c r="HA12" s="4">
        <f t="shared" ref="HA12" si="267">(HA10*100)/$C$12</f>
        <v>113.78875469346515</v>
      </c>
      <c r="HB12" s="4">
        <f t="shared" ref="HB12:HC12" si="268">(HB10*100)/$C$12</f>
        <v>114.10024794858928</v>
      </c>
      <c r="HC12" s="4">
        <f t="shared" si="268"/>
        <v>114.47766934841889</v>
      </c>
      <c r="HD12" s="4">
        <f t="shared" ref="HD12:HE12" si="269">(HD10*100)/$C$12</f>
        <v>114.91653945455062</v>
      </c>
      <c r="HE12" s="4">
        <f t="shared" si="269"/>
        <v>115.13924794337277</v>
      </c>
      <c r="HF12" s="4">
        <f t="shared" ref="HF12:HI12" si="270">(HF10*100)/$C$12</f>
        <v>115.53625714025286</v>
      </c>
      <c r="HG12" s="4">
        <f t="shared" si="270"/>
        <v>116.47670949016303</v>
      </c>
      <c r="HH12" s="4">
        <f t="shared" si="270"/>
        <v>117.40510181360267</v>
      </c>
      <c r="HI12" s="4">
        <f t="shared" si="270"/>
        <v>118.5023345076295</v>
      </c>
      <c r="HJ12" s="4">
        <f t="shared" ref="HJ12:HK12" si="271">(HJ10*100)/$C$12</f>
        <v>119.40453934501888</v>
      </c>
      <c r="HK12" s="4">
        <f t="shared" si="271"/>
        <v>120.45111992786954</v>
      </c>
      <c r="HL12" s="4">
        <f t="shared" ref="HL12:HO12" si="272">(HL10*100)/$C$12</f>
        <v>121.70926783223155</v>
      </c>
      <c r="HM12" s="4">
        <f t="shared" si="272"/>
        <v>122.96201743903049</v>
      </c>
      <c r="HN12" s="4">
        <f t="shared" si="272"/>
        <v>124.27265517288792</v>
      </c>
      <c r="HO12" s="4">
        <f t="shared" si="272"/>
        <v>125.58972492086296</v>
      </c>
      <c r="HP12" s="4">
        <f t="shared" ref="HP12:HR12" si="273">(HP10*100)/$C$12</f>
        <v>126.74852117858694</v>
      </c>
      <c r="HQ12" s="4">
        <f t="shared" si="273"/>
        <v>128.01229709530182</v>
      </c>
      <c r="HR12" s="4">
        <f t="shared" si="273"/>
        <v>129.1260072142947</v>
      </c>
      <c r="HS12" s="4">
        <f t="shared" ref="HS12:HU12" si="274">(HS10*100)/$C$12</f>
        <v>129.70098333345081</v>
      </c>
      <c r="HT12" s="4">
        <f t="shared" si="274"/>
        <v>130.2115244540359</v>
      </c>
      <c r="HU12" s="4">
        <f t="shared" si="274"/>
        <v>130.59457386621844</v>
      </c>
      <c r="HV12" s="4">
        <f t="shared" ref="HV12:HW12" si="275">(HV10*100)/$C$12</f>
        <v>130.97015754772872</v>
      </c>
      <c r="HW12" s="4">
        <f t="shared" si="275"/>
        <v>131.40190649537308</v>
      </c>
      <c r="HX12" s="4">
        <f t="shared" ref="HX12:HY12" si="276">(HX10*100)/$C$12</f>
        <v>131.75314040915242</v>
      </c>
      <c r="HY12" s="4">
        <f t="shared" si="276"/>
        <v>132.31215135040949</v>
      </c>
      <c r="HZ12" s="4">
        <f t="shared" ref="HZ12:IE12" si="277">(HZ10*100)/$C$12</f>
        <v>132.65339267082751</v>
      </c>
      <c r="IA12" s="4">
        <f t="shared" si="277"/>
        <v>132.67245899839045</v>
      </c>
      <c r="IB12" s="4">
        <f t="shared" si="277"/>
        <v>132.72563797225567</v>
      </c>
      <c r="IC12" s="4">
        <f t="shared" si="277"/>
        <v>132.81361873679293</v>
      </c>
      <c r="ID12" s="4">
        <f t="shared" si="277"/>
        <v>133.00543058637157</v>
      </c>
      <c r="IE12" s="4">
        <f t="shared" si="277"/>
        <v>133.07239244763164</v>
      </c>
      <c r="IF12" s="4">
        <f t="shared" ref="IF12:IG12" si="278">(IF10*100)/$C$12</f>
        <v>133.10811309746336</v>
      </c>
      <c r="IG12" s="4">
        <f t="shared" si="278"/>
        <v>133.30842439426885</v>
      </c>
    </row>
    <row r="13" spans="1:242">
      <c r="B13" s="161"/>
      <c r="C13" s="14"/>
      <c r="HR13" s="163"/>
    </row>
    <row r="14" spans="1:242" s="8" customFormat="1">
      <c r="A14" s="184" t="s">
        <v>13</v>
      </c>
      <c r="B14" s="161" t="s">
        <v>2</v>
      </c>
      <c r="C14" s="14">
        <f>'Ensemble '!N42</f>
        <v>478.47726350111543</v>
      </c>
      <c r="D14" t="s">
        <v>1</v>
      </c>
      <c r="E14" s="18">
        <f t="shared" ref="E14:BP14" si="279">$C$14*E$21/100</f>
        <v>365.27425995086855</v>
      </c>
      <c r="F14" s="18">
        <f t="shared" si="279"/>
        <v>365.25642991808746</v>
      </c>
      <c r="G14" s="18">
        <f t="shared" si="279"/>
        <v>367.54643074100591</v>
      </c>
      <c r="H14" s="18">
        <f t="shared" si="279"/>
        <v>368.36414520621918</v>
      </c>
      <c r="I14" s="18">
        <f t="shared" si="279"/>
        <v>367.10860096477001</v>
      </c>
      <c r="J14" s="18">
        <f t="shared" si="279"/>
        <v>368.59551644986129</v>
      </c>
      <c r="K14" s="18">
        <f t="shared" si="279"/>
        <v>369.83326438630445</v>
      </c>
      <c r="L14" s="18">
        <f t="shared" si="279"/>
        <v>370.91958623523954</v>
      </c>
      <c r="M14" s="18">
        <f t="shared" si="279"/>
        <v>372.58867753451244</v>
      </c>
      <c r="N14" s="18">
        <f t="shared" si="279"/>
        <v>371.57673903994635</v>
      </c>
      <c r="O14" s="18">
        <f t="shared" si="279"/>
        <v>370.93150800705934</v>
      </c>
      <c r="P14" s="18">
        <f t="shared" si="279"/>
        <v>371.45804124188703</v>
      </c>
      <c r="Q14" s="18">
        <f t="shared" si="279"/>
        <v>373.06049054349518</v>
      </c>
      <c r="R14" s="18">
        <f t="shared" si="279"/>
        <v>373.81769996890085</v>
      </c>
      <c r="S14" s="18">
        <f t="shared" si="279"/>
        <v>374.37892755376151</v>
      </c>
      <c r="T14" s="18">
        <f t="shared" si="279"/>
        <v>375.89749864958793</v>
      </c>
      <c r="U14" s="18">
        <f t="shared" si="279"/>
        <v>375.67564865844145</v>
      </c>
      <c r="V14" s="18">
        <f t="shared" si="279"/>
        <v>375.21545586573416</v>
      </c>
      <c r="W14" s="18">
        <f t="shared" si="279"/>
        <v>375.6256184089774</v>
      </c>
      <c r="X14" s="18">
        <f t="shared" si="279"/>
        <v>376.4173706054537</v>
      </c>
      <c r="Y14" s="18">
        <f t="shared" si="279"/>
        <v>376.79076063824158</v>
      </c>
      <c r="Z14" s="18">
        <f t="shared" si="279"/>
        <v>378.80151540874499</v>
      </c>
      <c r="AA14" s="18">
        <f t="shared" si="279"/>
        <v>380.57436219951938</v>
      </c>
      <c r="AB14" s="18">
        <f t="shared" si="279"/>
        <v>385.02196350104583</v>
      </c>
      <c r="AC14" s="18">
        <f t="shared" si="279"/>
        <v>386.98233860269488</v>
      </c>
      <c r="AD14" s="18">
        <f t="shared" si="279"/>
        <v>389.59611790861425</v>
      </c>
      <c r="AE14" s="18">
        <f t="shared" si="279"/>
        <v>392.14289013633345</v>
      </c>
      <c r="AF14" s="18">
        <f t="shared" si="279"/>
        <v>394.6727469085659</v>
      </c>
      <c r="AG14" s="18">
        <f t="shared" si="279"/>
        <v>397.33998766521177</v>
      </c>
      <c r="AH14" s="18">
        <f t="shared" si="279"/>
        <v>399.62348886065041</v>
      </c>
      <c r="AI14" s="18">
        <f t="shared" si="279"/>
        <v>403.88396673862263</v>
      </c>
      <c r="AJ14" s="18">
        <f t="shared" si="279"/>
        <v>408.55133560744775</v>
      </c>
      <c r="AK14" s="18">
        <f t="shared" si="279"/>
        <v>416.59517006632757</v>
      </c>
      <c r="AL14" s="18">
        <f t="shared" si="279"/>
        <v>424.51637517633986</v>
      </c>
      <c r="AM14" s="18">
        <f t="shared" si="279"/>
        <v>434.19893710727922</v>
      </c>
      <c r="AN14" s="18">
        <f t="shared" si="279"/>
        <v>435.43196060244838</v>
      </c>
      <c r="AO14" s="18">
        <f t="shared" si="279"/>
        <v>440.03711488473198</v>
      </c>
      <c r="AP14" s="18">
        <f t="shared" si="279"/>
        <v>442.45427805797704</v>
      </c>
      <c r="AQ14" s="18">
        <f t="shared" si="279"/>
        <v>448.1815402800845</v>
      </c>
      <c r="AR14" s="18">
        <f t="shared" si="279"/>
        <v>454.85272594421457</v>
      </c>
      <c r="AS14" s="18">
        <f t="shared" si="279"/>
        <v>464.775638572746</v>
      </c>
      <c r="AT14" s="18">
        <f t="shared" si="279"/>
        <v>469.25723949574706</v>
      </c>
      <c r="AU14" s="18">
        <f t="shared" si="279"/>
        <v>473.95403986129685</v>
      </c>
      <c r="AV14" s="18">
        <f t="shared" si="279"/>
        <v>470.20625441620922</v>
      </c>
      <c r="AW14" s="18">
        <f t="shared" si="279"/>
        <v>465.51687380714719</v>
      </c>
      <c r="AX14" s="18">
        <f t="shared" si="279"/>
        <v>457.85892163883199</v>
      </c>
      <c r="AY14" s="18">
        <f t="shared" si="279"/>
        <v>448.82635298428505</v>
      </c>
      <c r="AZ14" s="18">
        <f t="shared" si="279"/>
        <v>442.25886486405477</v>
      </c>
      <c r="BA14" s="18">
        <f t="shared" si="279"/>
        <v>438.07516542421808</v>
      </c>
      <c r="BB14" s="18">
        <f t="shared" si="279"/>
        <v>436.8318287992459</v>
      </c>
      <c r="BC14" s="18">
        <f t="shared" si="279"/>
        <v>436.00484207462279</v>
      </c>
      <c r="BD14" s="18">
        <f t="shared" si="279"/>
        <v>433.10840490699161</v>
      </c>
      <c r="BE14" s="18">
        <f t="shared" si="279"/>
        <v>426.7777487447957</v>
      </c>
      <c r="BF14" s="18">
        <f t="shared" si="279"/>
        <v>427.22548045616901</v>
      </c>
      <c r="BG14" s="18">
        <f t="shared" si="279"/>
        <v>425.00247735787673</v>
      </c>
      <c r="BH14" s="18">
        <f t="shared" si="279"/>
        <v>423.86805977357579</v>
      </c>
      <c r="BI14" s="18">
        <f t="shared" si="279"/>
        <v>421.13849015284575</v>
      </c>
      <c r="BJ14" s="18">
        <f t="shared" si="279"/>
        <v>418.19334430798261</v>
      </c>
      <c r="BK14" s="18">
        <f t="shared" si="279"/>
        <v>416.44043931091068</v>
      </c>
      <c r="BL14" s="18">
        <f t="shared" si="279"/>
        <v>416.76281829883192</v>
      </c>
      <c r="BM14" s="18">
        <f t="shared" si="279"/>
        <v>417.76956594006055</v>
      </c>
      <c r="BN14" s="18">
        <f t="shared" si="279"/>
        <v>418.64371209646993</v>
      </c>
      <c r="BO14" s="18">
        <f t="shared" si="279"/>
        <v>420.06013456142375</v>
      </c>
      <c r="BP14" s="18">
        <f t="shared" si="279"/>
        <v>421.70023642462598</v>
      </c>
      <c r="BQ14" s="18">
        <f t="shared" ref="BQ14:EB14" si="280">$C$14*BQ$21/100</f>
        <v>420.37756949675094</v>
      </c>
      <c r="BR14" s="18">
        <f t="shared" si="280"/>
        <v>422.47311998207772</v>
      </c>
      <c r="BS14" s="18">
        <f t="shared" si="280"/>
        <v>425.72994862447871</v>
      </c>
      <c r="BT14" s="18">
        <f t="shared" si="280"/>
        <v>431.55906298737705</v>
      </c>
      <c r="BU14" s="18">
        <f t="shared" si="280"/>
        <v>441.05368520674915</v>
      </c>
      <c r="BV14" s="18">
        <f t="shared" si="280"/>
        <v>446.99631472876996</v>
      </c>
      <c r="BW14" s="18">
        <f t="shared" si="280"/>
        <v>450.99218351310896</v>
      </c>
      <c r="BX14" s="18">
        <f t="shared" si="280"/>
        <v>454.69391182370805</v>
      </c>
      <c r="BY14" s="18">
        <f t="shared" si="280"/>
        <v>465.72735100523516</v>
      </c>
      <c r="BZ14" s="18">
        <f t="shared" si="280"/>
        <v>473.59873175603724</v>
      </c>
      <c r="CA14" s="18">
        <f t="shared" si="280"/>
        <v>477.45084639190691</v>
      </c>
      <c r="CB14" s="18">
        <f t="shared" si="280"/>
        <v>478.85966009847891</v>
      </c>
      <c r="CC14" s="18">
        <f t="shared" si="280"/>
        <v>476.28533834973075</v>
      </c>
      <c r="CD14" s="18">
        <f t="shared" si="280"/>
        <v>477.75737206192082</v>
      </c>
      <c r="CE14" s="18">
        <f t="shared" si="280"/>
        <v>479.10745297594121</v>
      </c>
      <c r="CF14" s="18">
        <f t="shared" si="280"/>
        <v>478.66865199926258</v>
      </c>
      <c r="CG14" s="18">
        <f t="shared" si="280"/>
        <v>478.40310436081546</v>
      </c>
      <c r="CH14" s="18">
        <f t="shared" si="280"/>
        <v>474.66221075290764</v>
      </c>
      <c r="CI14" s="18">
        <f t="shared" si="280"/>
        <v>471.69389677109109</v>
      </c>
      <c r="CJ14" s="18">
        <f t="shared" si="280"/>
        <v>470.86157096691727</v>
      </c>
      <c r="CK14" s="18">
        <f t="shared" si="280"/>
        <v>470.3305349295369</v>
      </c>
      <c r="CL14" s="18">
        <f t="shared" si="280"/>
        <v>473.30892281876766</v>
      </c>
      <c r="CM14" s="18">
        <f t="shared" si="280"/>
        <v>475.86005780438626</v>
      </c>
      <c r="CN14" s="18">
        <f t="shared" si="280"/>
        <v>479.59890688748726</v>
      </c>
      <c r="CO14" s="18">
        <f t="shared" si="280"/>
        <v>485.11738606289293</v>
      </c>
      <c r="CP14" s="18">
        <f t="shared" si="280"/>
        <v>485.7628684596213</v>
      </c>
      <c r="CQ14" s="18">
        <f t="shared" si="280"/>
        <v>494.36991466213505</v>
      </c>
      <c r="CR14" s="18">
        <f t="shared" si="280"/>
        <v>509.70309455369915</v>
      </c>
      <c r="CS14" s="18">
        <f t="shared" si="280"/>
        <v>514.64374904012402</v>
      </c>
      <c r="CT14" s="18">
        <f t="shared" si="280"/>
        <v>518.09706101946108</v>
      </c>
      <c r="CU14" s="18">
        <f t="shared" si="280"/>
        <v>517.44526415695736</v>
      </c>
      <c r="CV14" s="18">
        <f t="shared" si="280"/>
        <v>517.95179759670361</v>
      </c>
      <c r="CW14" s="18">
        <f t="shared" si="280"/>
        <v>517.44889483138184</v>
      </c>
      <c r="CX14" s="18">
        <f t="shared" si="280"/>
        <v>517.40493834863059</v>
      </c>
      <c r="CY14" s="18">
        <f t="shared" si="280"/>
        <v>514.40833487927512</v>
      </c>
      <c r="CZ14" s="18">
        <f t="shared" si="280"/>
        <v>512.33635522922054</v>
      </c>
      <c r="DA14" s="18">
        <f t="shared" si="280"/>
        <v>510.00715503144556</v>
      </c>
      <c r="DB14" s="18">
        <f t="shared" si="280"/>
        <v>509.60562414439283</v>
      </c>
      <c r="DC14" s="18">
        <f t="shared" si="280"/>
        <v>508.05467773198222</v>
      </c>
      <c r="DD14" s="18">
        <f t="shared" si="280"/>
        <v>507.24923822940838</v>
      </c>
      <c r="DE14" s="18">
        <f t="shared" si="280"/>
        <v>504.53505234414291</v>
      </c>
      <c r="DF14" s="18">
        <f t="shared" si="280"/>
        <v>499.29664925518767</v>
      </c>
      <c r="DG14" s="18">
        <f t="shared" si="280"/>
        <v>496.31383891711346</v>
      </c>
      <c r="DH14" s="18">
        <f t="shared" si="280"/>
        <v>497.22543698583706</v>
      </c>
      <c r="DI14" s="18">
        <f t="shared" si="280"/>
        <v>499.1100775094248</v>
      </c>
      <c r="DJ14" s="18">
        <f t="shared" si="280"/>
        <v>499.49462093972039</v>
      </c>
      <c r="DK14" s="18">
        <f t="shared" si="280"/>
        <v>500.21221827540683</v>
      </c>
      <c r="DL14" s="18">
        <f t="shared" si="280"/>
        <v>500.46251102015509</v>
      </c>
      <c r="DM14" s="18">
        <f t="shared" si="280"/>
        <v>500.21095796061832</v>
      </c>
      <c r="DN14" s="18">
        <f t="shared" si="280"/>
        <v>499.31842403297588</v>
      </c>
      <c r="DO14" s="18">
        <f t="shared" si="280"/>
        <v>497.57144889876383</v>
      </c>
      <c r="DP14" s="18">
        <f t="shared" si="280"/>
        <v>495.88243581304096</v>
      </c>
      <c r="DQ14" s="18">
        <f t="shared" si="280"/>
        <v>492.1641125930953</v>
      </c>
      <c r="DR14" s="18">
        <f t="shared" si="280"/>
        <v>485.49213015649315</v>
      </c>
      <c r="DS14" s="18">
        <f t="shared" si="280"/>
        <v>481.43367659212328</v>
      </c>
      <c r="DT14" s="18">
        <f t="shared" si="280"/>
        <v>478.97087605176023</v>
      </c>
      <c r="DU14" s="18">
        <f t="shared" si="280"/>
        <v>477.11857610676407</v>
      </c>
      <c r="DV14" s="18">
        <f t="shared" si="280"/>
        <v>480.34422631791341</v>
      </c>
      <c r="DW14" s="18">
        <f t="shared" si="280"/>
        <v>481.09821135182278</v>
      </c>
      <c r="DX14" s="18">
        <f t="shared" si="280"/>
        <v>482.40527815397513</v>
      </c>
      <c r="DY14" s="18">
        <f t="shared" si="280"/>
        <v>482.03985015037745</v>
      </c>
      <c r="DZ14" s="18">
        <f t="shared" si="280"/>
        <v>480.76256375739905</v>
      </c>
      <c r="EA14" s="18">
        <f t="shared" si="280"/>
        <v>480.43422629544909</v>
      </c>
      <c r="EB14" s="18">
        <f t="shared" si="280"/>
        <v>478.62976561570031</v>
      </c>
      <c r="EC14" s="18">
        <f t="shared" ref="EC14:GN14" si="281">$C$14*EC$21/100</f>
        <v>477.39843051102326</v>
      </c>
      <c r="ED14" s="18">
        <f t="shared" si="281"/>
        <v>476.33282613033293</v>
      </c>
      <c r="EE14" s="18">
        <f t="shared" si="281"/>
        <v>474.25172872167968</v>
      </c>
      <c r="EF14" s="18">
        <f t="shared" si="281"/>
        <v>470.91153721140159</v>
      </c>
      <c r="EG14" s="18">
        <f t="shared" si="281"/>
        <v>469.12727065864493</v>
      </c>
      <c r="EH14" s="18">
        <f t="shared" si="281"/>
        <v>467.12830746109574</v>
      </c>
      <c r="EI14" s="18">
        <f t="shared" si="281"/>
        <v>465.71867018007151</v>
      </c>
      <c r="EJ14" s="18">
        <f t="shared" si="281"/>
        <v>465.03174069441769</v>
      </c>
      <c r="EK14" s="18">
        <f t="shared" si="281"/>
        <v>466.92195938569324</v>
      </c>
      <c r="EL14" s="18">
        <f t="shared" si="281"/>
        <v>466.10938347226153</v>
      </c>
      <c r="EM14" s="18">
        <f t="shared" si="281"/>
        <v>466.06035967059785</v>
      </c>
      <c r="EN14" s="18">
        <f t="shared" si="281"/>
        <v>465.50721852513294</v>
      </c>
      <c r="EO14" s="18">
        <f t="shared" si="281"/>
        <v>466.05126508864817</v>
      </c>
      <c r="EP14" s="18">
        <f t="shared" si="281"/>
        <v>467.36020330358338</v>
      </c>
      <c r="EQ14" s="18">
        <f t="shared" si="281"/>
        <v>469.20672802791262</v>
      </c>
      <c r="ER14" s="18">
        <f t="shared" si="281"/>
        <v>471.92958658128396</v>
      </c>
      <c r="ES14" s="18">
        <f t="shared" si="281"/>
        <v>473.70722504278433</v>
      </c>
      <c r="ET14" s="18">
        <f t="shared" si="281"/>
        <v>475.63474205617888</v>
      </c>
      <c r="EU14" s="18">
        <f t="shared" si="281"/>
        <v>475.18619879310131</v>
      </c>
      <c r="EV14" s="18">
        <f t="shared" si="281"/>
        <v>476.28712674776898</v>
      </c>
      <c r="EW14" s="18">
        <f t="shared" si="281"/>
        <v>474.62792339948288</v>
      </c>
      <c r="EX14" s="18">
        <f t="shared" si="281"/>
        <v>472.48238622118924</v>
      </c>
      <c r="EY14" s="18">
        <f t="shared" si="281"/>
        <v>471.98134178655232</v>
      </c>
      <c r="EZ14" s="18">
        <f t="shared" si="281"/>
        <v>472.22694316672801</v>
      </c>
      <c r="FA14" s="18">
        <f t="shared" si="281"/>
        <v>472.47565983265287</v>
      </c>
      <c r="FB14" s="18">
        <f t="shared" si="281"/>
        <v>471.98472479401426</v>
      </c>
      <c r="FC14" s="18">
        <f t="shared" si="281"/>
        <v>471.52784625410129</v>
      </c>
      <c r="FD14" s="18">
        <f t="shared" si="281"/>
        <v>471.72149493850486</v>
      </c>
      <c r="FE14" s="18">
        <f t="shared" si="281"/>
        <v>475.36935019679817</v>
      </c>
      <c r="FF14" s="18">
        <f t="shared" si="281"/>
        <v>475.93928841865238</v>
      </c>
      <c r="FG14" s="18">
        <f t="shared" si="281"/>
        <v>479.2345250723543</v>
      </c>
      <c r="FH14" s="18">
        <f t="shared" si="281"/>
        <v>481.17712413522247</v>
      </c>
      <c r="FI14" s="18">
        <f t="shared" si="281"/>
        <v>484.49917851212683</v>
      </c>
      <c r="FJ14" s="18">
        <f t="shared" si="281"/>
        <v>485.38160795852667</v>
      </c>
      <c r="FK14" s="18">
        <f t="shared" si="281"/>
        <v>485.9944730407409</v>
      </c>
      <c r="FL14" s="18">
        <f t="shared" si="281"/>
        <v>488.14033219919031</v>
      </c>
      <c r="FM14" s="18">
        <f t="shared" si="281"/>
        <v>492.90228336333894</v>
      </c>
      <c r="FN14" s="18">
        <f t="shared" si="281"/>
        <v>497.75771161011107</v>
      </c>
      <c r="FO14" s="18">
        <f t="shared" si="281"/>
        <v>497.48892711693276</v>
      </c>
      <c r="FP14" s="18">
        <f t="shared" si="281"/>
        <v>496.39764333769347</v>
      </c>
      <c r="FQ14" s="18">
        <f t="shared" si="281"/>
        <v>496.40947378829679</v>
      </c>
      <c r="FR14" s="18">
        <f t="shared" si="281"/>
        <v>498.48683026506376</v>
      </c>
      <c r="FS14" s="18">
        <f t="shared" si="281"/>
        <v>498.93907360973907</v>
      </c>
      <c r="FT14" s="18">
        <f t="shared" si="281"/>
        <v>499.62153080773589</v>
      </c>
      <c r="FU14" s="18">
        <f t="shared" si="281"/>
        <v>498.46443357080022</v>
      </c>
      <c r="FV14" s="18">
        <f t="shared" si="281"/>
        <v>497.9716357172025</v>
      </c>
      <c r="FW14" s="18">
        <f t="shared" si="281"/>
        <v>497.75424621237136</v>
      </c>
      <c r="FX14" s="18">
        <f t="shared" si="281"/>
        <v>497.53733601815452</v>
      </c>
      <c r="FY14" s="18">
        <f t="shared" si="281"/>
        <v>497.54780561690501</v>
      </c>
      <c r="FZ14" s="18">
        <f t="shared" si="281"/>
        <v>496.70797923264689</v>
      </c>
      <c r="GA14" s="18">
        <f t="shared" si="281"/>
        <v>498.18899531245711</v>
      </c>
      <c r="GB14" s="18">
        <f t="shared" si="281"/>
        <v>499.97392517648774</v>
      </c>
      <c r="GC14" s="18">
        <f t="shared" si="281"/>
        <v>500.48721762216672</v>
      </c>
      <c r="GD14" s="18">
        <f t="shared" si="281"/>
        <v>501.44417214916893</v>
      </c>
      <c r="GE14" s="18">
        <f t="shared" si="281"/>
        <v>498.5733085681623</v>
      </c>
      <c r="GF14" s="18">
        <f t="shared" si="281"/>
        <v>497.13787677765896</v>
      </c>
      <c r="GG14" s="18">
        <f t="shared" si="281"/>
        <v>494.74549046015341</v>
      </c>
      <c r="GH14" s="18">
        <f t="shared" si="281"/>
        <v>496.18092225065675</v>
      </c>
      <c r="GI14" s="18">
        <f t="shared" si="281"/>
        <v>496.18092225065675</v>
      </c>
      <c r="GJ14" s="18">
        <f t="shared" si="281"/>
        <v>497.13787677765896</v>
      </c>
      <c r="GK14" s="18">
        <f t="shared" si="281"/>
        <v>497.61635404116009</v>
      </c>
      <c r="GL14" s="18">
        <f t="shared" si="281"/>
        <v>500.96569488566786</v>
      </c>
      <c r="GM14" s="18">
        <f t="shared" si="281"/>
        <v>504.79351299367676</v>
      </c>
      <c r="GN14" s="18">
        <f t="shared" si="281"/>
        <v>508.62133110168571</v>
      </c>
      <c r="GO14" s="18">
        <f t="shared" ref="GO14:IG14" si="282">$C$14*GO$21/100</f>
        <v>515.79849005420238</v>
      </c>
      <c r="GP14" s="18">
        <f t="shared" si="282"/>
        <v>523.93260353372136</v>
      </c>
      <c r="GQ14" s="18">
        <f t="shared" si="282"/>
        <v>529.19585343223366</v>
      </c>
      <c r="GR14" s="18">
        <f t="shared" si="282"/>
        <v>531.10976248623808</v>
      </c>
      <c r="GS14" s="18">
        <f t="shared" si="282"/>
        <v>536.85148964825157</v>
      </c>
      <c r="GT14" s="18">
        <f t="shared" si="282"/>
        <v>540.67930775626041</v>
      </c>
      <c r="GU14" s="18">
        <f t="shared" si="282"/>
        <v>545.46408039127152</v>
      </c>
      <c r="GV14" s="18">
        <f t="shared" si="282"/>
        <v>548.33494397227832</v>
      </c>
      <c r="GW14" s="18">
        <f t="shared" si="282"/>
        <v>553.11971660728943</v>
      </c>
      <c r="GX14" s="18">
        <f t="shared" si="282"/>
        <v>561.25383008680842</v>
      </c>
      <c r="GY14" s="18">
        <f t="shared" si="282"/>
        <v>567.95251177582406</v>
      </c>
      <c r="GZ14" s="18">
        <f>$C$14*GZ$21/100</f>
        <v>575.12967072834078</v>
      </c>
      <c r="HA14" s="18">
        <f t="shared" si="282"/>
        <v>587.09160231586861</v>
      </c>
      <c r="HB14" s="18">
        <f t="shared" si="282"/>
        <v>598.09657937639429</v>
      </c>
      <c r="HC14" s="18">
        <f t="shared" si="282"/>
        <v>629.19760150396678</v>
      </c>
      <c r="HD14" s="18">
        <f t="shared" si="282"/>
        <v>644.03039667250141</v>
      </c>
      <c r="HE14" s="18">
        <f t="shared" si="282"/>
        <v>655.99232826002913</v>
      </c>
      <c r="HF14" s="18">
        <f t="shared" si="282"/>
        <v>668.43273711105826</v>
      </c>
      <c r="HG14" s="18">
        <f t="shared" si="282"/>
        <v>669.8681689015616</v>
      </c>
      <c r="HH14" s="18">
        <f t="shared" si="282"/>
        <v>671.30360069206495</v>
      </c>
      <c r="HI14" s="18">
        <f t="shared" si="282"/>
        <v>672.26055521906721</v>
      </c>
      <c r="HJ14" s="18">
        <f t="shared" si="282"/>
        <v>681.35162322558836</v>
      </c>
      <c r="HK14" s="18">
        <f t="shared" si="282"/>
        <v>680.87314596208728</v>
      </c>
      <c r="HL14" s="18">
        <f t="shared" si="282"/>
        <v>675.60989606357498</v>
      </c>
      <c r="HM14" s="18">
        <f t="shared" si="282"/>
        <v>675.82152968305172</v>
      </c>
      <c r="HN14" s="18">
        <f t="shared" si="282"/>
        <v>670.75996070130554</v>
      </c>
      <c r="HO14" s="18">
        <f t="shared" si="282"/>
        <v>669.11352791668412</v>
      </c>
      <c r="HP14" s="18">
        <f t="shared" si="282"/>
        <v>661.45896240823697</v>
      </c>
      <c r="HQ14" s="18">
        <f t="shared" si="282"/>
        <v>655.01208609634193</v>
      </c>
      <c r="HR14" s="18">
        <f t="shared" si="282"/>
        <v>647.36340280887293</v>
      </c>
      <c r="HS14" s="18">
        <f t="shared" si="282"/>
        <v>640.98549926373732</v>
      </c>
      <c r="HT14" s="18">
        <f t="shared" si="282"/>
        <v>643.01702608438495</v>
      </c>
      <c r="HU14" s="18">
        <f t="shared" si="282"/>
        <v>643.5695507314839</v>
      </c>
      <c r="HV14" s="18">
        <f t="shared" si="282"/>
        <v>640.03180546707949</v>
      </c>
      <c r="HW14" s="18">
        <f t="shared" si="282"/>
        <v>634.64475275727443</v>
      </c>
      <c r="HX14" s="18">
        <f t="shared" si="282"/>
        <v>631.75761498924749</v>
      </c>
      <c r="HY14" s="18">
        <f t="shared" si="282"/>
        <v>629.56564086479716</v>
      </c>
      <c r="HZ14" s="18">
        <f t="shared" si="282"/>
        <v>626.3453561306585</v>
      </c>
      <c r="IA14" s="18">
        <f t="shared" si="282"/>
        <v>624.63420711073718</v>
      </c>
      <c r="IB14" s="18">
        <f t="shared" si="282"/>
        <v>622.52882442681255</v>
      </c>
      <c r="IC14" s="18">
        <f t="shared" si="282"/>
        <v>616.96588750870808</v>
      </c>
      <c r="ID14" s="18">
        <f t="shared" si="282"/>
        <v>614.05473236582702</v>
      </c>
      <c r="IE14" s="18">
        <f t="shared" si="282"/>
        <v>614.43363227822215</v>
      </c>
      <c r="IF14" s="18">
        <f t="shared" si="282"/>
        <v>611.39264577298604</v>
      </c>
      <c r="IG14" s="18">
        <f t="shared" si="282"/>
        <v>610.41917760788363</v>
      </c>
    </row>
    <row r="15" spans="1:242" ht="16" customHeight="1">
      <c r="A15" s="184"/>
      <c r="B15" s="161" t="s">
        <v>14</v>
      </c>
      <c r="C15" s="14">
        <f>'Ensemble '!N38</f>
        <v>389.03509991192249</v>
      </c>
      <c r="D15" t="s">
        <v>1</v>
      </c>
      <c r="E15" s="4">
        <f t="shared" ref="E15:BP15" si="283">$C$15*E$21/100</f>
        <v>296.99323051513903</v>
      </c>
      <c r="F15" s="4">
        <f t="shared" si="283"/>
        <v>296.97873346561641</v>
      </c>
      <c r="G15" s="4">
        <f t="shared" si="283"/>
        <v>298.84066247855139</v>
      </c>
      <c r="H15" s="4">
        <f t="shared" si="283"/>
        <v>299.50552088027757</v>
      </c>
      <c r="I15" s="4">
        <f t="shared" si="283"/>
        <v>298.48467659638845</v>
      </c>
      <c r="J15" s="4">
        <f t="shared" si="283"/>
        <v>299.6936416997047</v>
      </c>
      <c r="K15" s="4">
        <f t="shared" si="283"/>
        <v>300.70001635708439</v>
      </c>
      <c r="L15" s="4">
        <f t="shared" si="283"/>
        <v>301.58327113484455</v>
      </c>
      <c r="M15" s="4">
        <f t="shared" si="283"/>
        <v>302.94035777177993</v>
      </c>
      <c r="N15" s="4">
        <f t="shared" si="283"/>
        <v>302.11758180441706</v>
      </c>
      <c r="O15" s="4">
        <f t="shared" si="283"/>
        <v>301.59296435967428</v>
      </c>
      <c r="P15" s="4">
        <f t="shared" si="283"/>
        <v>302.02107228714254</v>
      </c>
      <c r="Q15" s="4">
        <f t="shared" si="283"/>
        <v>303.32397437196329</v>
      </c>
      <c r="R15" s="4">
        <f t="shared" si="283"/>
        <v>303.93963799265742</v>
      </c>
      <c r="S15" s="4">
        <f t="shared" si="283"/>
        <v>304.39595482567057</v>
      </c>
      <c r="T15" s="4">
        <f t="shared" si="283"/>
        <v>305.63065812936645</v>
      </c>
      <c r="U15" s="4">
        <f t="shared" si="283"/>
        <v>305.45027874657279</v>
      </c>
      <c r="V15" s="4">
        <f t="shared" si="283"/>
        <v>305.07611018571032</v>
      </c>
      <c r="W15" s="4">
        <f t="shared" si="283"/>
        <v>305.40960069437767</v>
      </c>
      <c r="X15" s="4">
        <f t="shared" si="283"/>
        <v>306.05334997643928</v>
      </c>
      <c r="Y15" s="4">
        <f t="shared" si="283"/>
        <v>306.35694189144237</v>
      </c>
      <c r="Z15" s="4">
        <f t="shared" si="283"/>
        <v>307.99182455507673</v>
      </c>
      <c r="AA15" s="4">
        <f t="shared" si="283"/>
        <v>309.43327158085759</v>
      </c>
      <c r="AB15" s="4">
        <f t="shared" si="283"/>
        <v>313.04947897187753</v>
      </c>
      <c r="AC15" s="4">
        <f t="shared" si="283"/>
        <v>314.64339948119158</v>
      </c>
      <c r="AD15" s="4">
        <f t="shared" si="283"/>
        <v>316.76858278872334</v>
      </c>
      <c r="AE15" s="4">
        <f t="shared" si="283"/>
        <v>318.83928470842142</v>
      </c>
      <c r="AF15" s="4">
        <f t="shared" si="283"/>
        <v>320.89623319317633</v>
      </c>
      <c r="AG15" s="4">
        <f t="shared" si="283"/>
        <v>323.06488435678267</v>
      </c>
      <c r="AH15" s="4">
        <f t="shared" si="283"/>
        <v>324.92152872315478</v>
      </c>
      <c r="AI15" s="4">
        <f t="shared" si="283"/>
        <v>328.38559183202932</v>
      </c>
      <c r="AJ15" s="4">
        <f t="shared" si="283"/>
        <v>332.18048545126379</v>
      </c>
      <c r="AK15" s="4">
        <f t="shared" si="283"/>
        <v>338.72067906357324</v>
      </c>
      <c r="AL15" s="4">
        <f t="shared" si="283"/>
        <v>345.16116653595083</v>
      </c>
      <c r="AM15" s="4">
        <f t="shared" si="283"/>
        <v>353.03375889414048</v>
      </c>
      <c r="AN15" s="4">
        <f t="shared" si="283"/>
        <v>354.03629225408929</v>
      </c>
      <c r="AO15" s="4">
        <f t="shared" si="283"/>
        <v>357.78060111258924</v>
      </c>
      <c r="AP15" s="4">
        <f t="shared" si="283"/>
        <v>359.74592190908015</v>
      </c>
      <c r="AQ15" s="4">
        <f t="shared" si="283"/>
        <v>364.40258211169015</v>
      </c>
      <c r="AR15" s="4">
        <f t="shared" si="283"/>
        <v>369.8267173409908</v>
      </c>
      <c r="AS15" s="4">
        <f t="shared" si="283"/>
        <v>377.89473143556029</v>
      </c>
      <c r="AT15" s="4">
        <f t="shared" si="283"/>
        <v>381.53858286976953</v>
      </c>
      <c r="AU15" s="4">
        <f t="shared" si="283"/>
        <v>385.35740633090512</v>
      </c>
      <c r="AV15" s="4">
        <f t="shared" si="283"/>
        <v>382.31019762048601</v>
      </c>
      <c r="AW15" s="4">
        <f t="shared" si="283"/>
        <v>378.49740693441987</v>
      </c>
      <c r="AX15" s="4">
        <f t="shared" si="283"/>
        <v>372.270962306473</v>
      </c>
      <c r="AY15" s="4">
        <f t="shared" si="283"/>
        <v>364.92685942628509</v>
      </c>
      <c r="AZ15" s="4">
        <f t="shared" si="283"/>
        <v>359.5870374704229</v>
      </c>
      <c r="BA15" s="4">
        <f t="shared" si="283"/>
        <v>356.18540054065778</v>
      </c>
      <c r="BB15" s="4">
        <f t="shared" si="283"/>
        <v>355.1744818930697</v>
      </c>
      <c r="BC15" s="4">
        <f t="shared" si="283"/>
        <v>354.5020845033057</v>
      </c>
      <c r="BD15" s="4">
        <f t="shared" si="283"/>
        <v>352.14708080960276</v>
      </c>
      <c r="BE15" s="4">
        <f t="shared" si="283"/>
        <v>346.99981961155373</v>
      </c>
      <c r="BF15" s="4">
        <f t="shared" si="283"/>
        <v>347.36385645166052</v>
      </c>
      <c r="BG15" s="4">
        <f t="shared" si="283"/>
        <v>345.55640122145678</v>
      </c>
      <c r="BH15" s="4">
        <f t="shared" si="283"/>
        <v>344.63404128522694</v>
      </c>
      <c r="BI15" s="4">
        <f t="shared" si="283"/>
        <v>342.41471244534193</v>
      </c>
      <c r="BJ15" s="4">
        <f t="shared" si="283"/>
        <v>340.0201052290497</v>
      </c>
      <c r="BK15" s="4">
        <f t="shared" si="283"/>
        <v>338.59487226043996</v>
      </c>
      <c r="BL15" s="4">
        <f t="shared" si="283"/>
        <v>338.85698866876771</v>
      </c>
      <c r="BM15" s="4">
        <f t="shared" si="283"/>
        <v>339.67554411344156</v>
      </c>
      <c r="BN15" s="4">
        <f t="shared" si="283"/>
        <v>340.38628538212373</v>
      </c>
      <c r="BO15" s="4">
        <f t="shared" si="283"/>
        <v>341.53793478577302</v>
      </c>
      <c r="BP15" s="4">
        <f t="shared" si="283"/>
        <v>342.87145100668562</v>
      </c>
      <c r="BQ15" s="4">
        <f t="shared" ref="BQ15:EB15" si="284">$C$15*BQ$21/100</f>
        <v>341.79603133748157</v>
      </c>
      <c r="BR15" s="4">
        <f t="shared" si="284"/>
        <v>343.49985878053337</v>
      </c>
      <c r="BS15" s="4">
        <f t="shared" si="284"/>
        <v>346.14788566277525</v>
      </c>
      <c r="BT15" s="4">
        <f t="shared" si="284"/>
        <v>350.88735869849438</v>
      </c>
      <c r="BU15" s="4">
        <f t="shared" si="284"/>
        <v>358.60714307594105</v>
      </c>
      <c r="BV15" s="4">
        <f t="shared" si="284"/>
        <v>363.43891178512132</v>
      </c>
      <c r="BW15" s="4">
        <f t="shared" si="284"/>
        <v>366.68782940426894</v>
      </c>
      <c r="BX15" s="4">
        <f t="shared" si="284"/>
        <v>369.69759047969217</v>
      </c>
      <c r="BY15" s="4">
        <f t="shared" si="284"/>
        <v>378.66853945007625</v>
      </c>
      <c r="BZ15" s="4">
        <f t="shared" si="284"/>
        <v>385.06851627327154</v>
      </c>
      <c r="CA15" s="4">
        <f t="shared" si="284"/>
        <v>388.20055182972021</v>
      </c>
      <c r="CB15" s="4">
        <f t="shared" si="284"/>
        <v>389.34601478669157</v>
      </c>
      <c r="CC15" s="4">
        <f t="shared" si="284"/>
        <v>387.25291320146368</v>
      </c>
      <c r="CD15" s="4">
        <f t="shared" si="284"/>
        <v>388.44977839439935</v>
      </c>
      <c r="CE15" s="4">
        <f t="shared" si="284"/>
        <v>389.54748752990122</v>
      </c>
      <c r="CF15" s="4">
        <f t="shared" si="284"/>
        <v>389.19071199462394</v>
      </c>
      <c r="CG15" s="4">
        <f t="shared" si="284"/>
        <v>388.97480340306669</v>
      </c>
      <c r="CH15" s="4">
        <f t="shared" si="284"/>
        <v>385.93319823281621</v>
      </c>
      <c r="CI15" s="4">
        <f t="shared" si="284"/>
        <v>383.5197537192019</v>
      </c>
      <c r="CJ15" s="4">
        <f t="shared" si="284"/>
        <v>382.84301528858833</v>
      </c>
      <c r="CK15" s="4">
        <f t="shared" si="284"/>
        <v>382.41124627129494</v>
      </c>
      <c r="CL15" s="4">
        <f t="shared" si="284"/>
        <v>384.83288156820527</v>
      </c>
      <c r="CM15" s="4">
        <f t="shared" si="284"/>
        <v>386.90713071174184</v>
      </c>
      <c r="CN15" s="4">
        <f t="shared" si="284"/>
        <v>389.94707354195407</v>
      </c>
      <c r="CO15" s="4">
        <f t="shared" si="284"/>
        <v>394.433978691128</v>
      </c>
      <c r="CP15" s="4">
        <f t="shared" si="284"/>
        <v>394.95880051205467</v>
      </c>
      <c r="CQ15" s="4">
        <f t="shared" si="284"/>
        <v>401.95692421565599</v>
      </c>
      <c r="CR15" s="4">
        <f t="shared" si="284"/>
        <v>414.4238596922425</v>
      </c>
      <c r="CS15" s="4">
        <f t="shared" si="284"/>
        <v>418.44095341513389</v>
      </c>
      <c r="CT15" s="4">
        <f t="shared" si="284"/>
        <v>421.24873483629921</v>
      </c>
      <c r="CU15" s="4">
        <f t="shared" si="284"/>
        <v>420.71877891807861</v>
      </c>
      <c r="CV15" s="4">
        <f t="shared" si="284"/>
        <v>421.13062562924415</v>
      </c>
      <c r="CW15" s="4">
        <f t="shared" si="284"/>
        <v>420.72173090743155</v>
      </c>
      <c r="CX15" s="4">
        <f t="shared" si="284"/>
        <v>420.68599124754934</v>
      </c>
      <c r="CY15" s="4">
        <f t="shared" si="284"/>
        <v>418.24954542446704</v>
      </c>
      <c r="CZ15" s="4">
        <f t="shared" si="284"/>
        <v>416.56488270031531</v>
      </c>
      <c r="DA15" s="4">
        <f t="shared" si="284"/>
        <v>414.67108188515056</v>
      </c>
      <c r="DB15" s="4">
        <f t="shared" si="284"/>
        <v>414.34460950980866</v>
      </c>
      <c r="DC15" s="4">
        <f t="shared" si="284"/>
        <v>413.08358283511319</v>
      </c>
      <c r="DD15" s="4">
        <f t="shared" si="284"/>
        <v>412.42870482677478</v>
      </c>
      <c r="DE15" s="4">
        <f t="shared" si="284"/>
        <v>410.2218840275429</v>
      </c>
      <c r="DF15" s="4">
        <f t="shared" si="284"/>
        <v>405.96270010273378</v>
      </c>
      <c r="DG15" s="4">
        <f t="shared" si="284"/>
        <v>403.53746904912009</v>
      </c>
      <c r="DH15" s="4">
        <f t="shared" si="284"/>
        <v>404.27866131215552</v>
      </c>
      <c r="DI15" s="4">
        <f t="shared" si="284"/>
        <v>405.81100437277894</v>
      </c>
      <c r="DJ15" s="4">
        <f t="shared" si="284"/>
        <v>406.12366477116632</v>
      </c>
      <c r="DK15" s="4">
        <f t="shared" si="284"/>
        <v>406.70712102390974</v>
      </c>
      <c r="DL15" s="4">
        <f t="shared" si="284"/>
        <v>406.91062633207804</v>
      </c>
      <c r="DM15" s="4">
        <f t="shared" si="284"/>
        <v>406.70609630084118</v>
      </c>
      <c r="DN15" s="4">
        <f t="shared" si="284"/>
        <v>405.98040450270969</v>
      </c>
      <c r="DO15" s="4">
        <f t="shared" si="284"/>
        <v>404.55999292263004</v>
      </c>
      <c r="DP15" s="4">
        <f t="shared" si="284"/>
        <v>403.18670849580326</v>
      </c>
      <c r="DQ15" s="4">
        <f t="shared" si="284"/>
        <v>400.16345461161319</v>
      </c>
      <c r="DR15" s="4">
        <f t="shared" si="284"/>
        <v>394.73867155119916</v>
      </c>
      <c r="DS15" s="4">
        <f t="shared" si="284"/>
        <v>391.43886817841286</v>
      </c>
      <c r="DT15" s="4">
        <f t="shared" si="284"/>
        <v>389.43644104682346</v>
      </c>
      <c r="DU15" s="4">
        <f t="shared" si="284"/>
        <v>387.93039311280978</v>
      </c>
      <c r="DV15" s="4">
        <f t="shared" si="284"/>
        <v>390.5530697745869</v>
      </c>
      <c r="DW15" s="4">
        <f t="shared" si="284"/>
        <v>391.16611174204155</v>
      </c>
      <c r="DX15" s="4">
        <f t="shared" si="284"/>
        <v>392.22884743035024</v>
      </c>
      <c r="DY15" s="4">
        <f t="shared" si="284"/>
        <v>391.93172919561948</v>
      </c>
      <c r="DZ15" s="4">
        <f t="shared" si="284"/>
        <v>390.89320703915894</v>
      </c>
      <c r="EA15" s="4">
        <f t="shared" si="284"/>
        <v>390.62624597944244</v>
      </c>
      <c r="EB15" s="4">
        <f t="shared" si="284"/>
        <v>389.15909467595827</v>
      </c>
      <c r="EC15" s="4">
        <f t="shared" ref="EC15:GN15" si="285">$C$15*EC$21/100</f>
        <v>388.15793409422463</v>
      </c>
      <c r="ED15" s="4">
        <f t="shared" si="285"/>
        <v>387.29152405067305</v>
      </c>
      <c r="EE15" s="4">
        <f t="shared" si="285"/>
        <v>385.59944795832604</v>
      </c>
      <c r="EF15" s="4">
        <f t="shared" si="285"/>
        <v>382.88364130030925</v>
      </c>
      <c r="EG15" s="4">
        <f t="shared" si="285"/>
        <v>381.43290921840838</v>
      </c>
      <c r="EH15" s="4">
        <f t="shared" si="285"/>
        <v>379.80761391892344</v>
      </c>
      <c r="EI15" s="4">
        <f t="shared" si="285"/>
        <v>378.6614813389757</v>
      </c>
      <c r="EJ15" s="4">
        <f t="shared" si="285"/>
        <v>378.10296016886133</v>
      </c>
      <c r="EK15" s="4">
        <f t="shared" si="285"/>
        <v>379.63983866552172</v>
      </c>
      <c r="EL15" s="4">
        <f t="shared" si="285"/>
        <v>378.97915826170311</v>
      </c>
      <c r="EM15" s="4">
        <f t="shared" si="285"/>
        <v>378.93929852116133</v>
      </c>
      <c r="EN15" s="4">
        <f t="shared" si="285"/>
        <v>378.48955652252022</v>
      </c>
      <c r="EO15" s="4">
        <f t="shared" si="285"/>
        <v>378.93190399718429</v>
      </c>
      <c r="EP15" s="4">
        <f t="shared" si="285"/>
        <v>379.99616127348571</v>
      </c>
      <c r="EQ15" s="4">
        <f t="shared" si="285"/>
        <v>381.49751355376509</v>
      </c>
      <c r="ER15" s="4">
        <f t="shared" si="285"/>
        <v>383.7113858318454</v>
      </c>
      <c r="ES15" s="4">
        <f t="shared" si="285"/>
        <v>385.15672881725033</v>
      </c>
      <c r="ET15" s="4">
        <f t="shared" si="285"/>
        <v>386.72393342881514</v>
      </c>
      <c r="EU15" s="4">
        <f t="shared" si="285"/>
        <v>386.35923674105754</v>
      </c>
      <c r="EV15" s="4">
        <f t="shared" si="285"/>
        <v>387.25436729272894</v>
      </c>
      <c r="EW15" s="4">
        <f t="shared" si="285"/>
        <v>385.90532024365598</v>
      </c>
      <c r="EX15" s="4">
        <f t="shared" si="285"/>
        <v>384.16085016285297</v>
      </c>
      <c r="EY15" s="4">
        <f t="shared" si="285"/>
        <v>383.75346639238285</v>
      </c>
      <c r="EZ15" s="4">
        <f t="shared" si="285"/>
        <v>383.95315729676571</v>
      </c>
      <c r="FA15" s="4">
        <f t="shared" si="285"/>
        <v>384.15538114387147</v>
      </c>
      <c r="FB15" s="4">
        <f t="shared" si="285"/>
        <v>383.7562170113701</v>
      </c>
      <c r="FC15" s="4">
        <f t="shared" si="285"/>
        <v>383.38474316719606</v>
      </c>
      <c r="FD15" s="4">
        <f t="shared" si="285"/>
        <v>383.54219293760622</v>
      </c>
      <c r="FE15" s="4">
        <f t="shared" si="285"/>
        <v>386.50815149641051</v>
      </c>
      <c r="FF15" s="4">
        <f t="shared" si="285"/>
        <v>386.97155067960307</v>
      </c>
      <c r="FG15" s="4">
        <f t="shared" si="285"/>
        <v>389.65080593078471</v>
      </c>
      <c r="FH15" s="4">
        <f t="shared" si="285"/>
        <v>391.23027329143173</v>
      </c>
      <c r="FI15" s="4">
        <f t="shared" si="285"/>
        <v>393.93133320590937</v>
      </c>
      <c r="FJ15" s="4">
        <f t="shared" si="285"/>
        <v>394.64880936210835</v>
      </c>
      <c r="FK15" s="4">
        <f t="shared" si="285"/>
        <v>395.14711105098519</v>
      </c>
      <c r="FL15" s="4">
        <f t="shared" si="285"/>
        <v>396.89184292391843</v>
      </c>
      <c r="FM15" s="4">
        <f t="shared" si="285"/>
        <v>400.7636384892179</v>
      </c>
      <c r="FN15" s="4">
        <f t="shared" si="285"/>
        <v>404.71143738623653</v>
      </c>
      <c r="FO15" s="4">
        <f t="shared" si="285"/>
        <v>404.49289700796805</v>
      </c>
      <c r="FP15" s="4">
        <f t="shared" si="285"/>
        <v>403.60560783777396</v>
      </c>
      <c r="FQ15" s="4">
        <f t="shared" si="285"/>
        <v>403.61522681214029</v>
      </c>
      <c r="FR15" s="4">
        <f t="shared" si="285"/>
        <v>405.30426126819401</v>
      </c>
      <c r="FS15" s="4">
        <f t="shared" si="285"/>
        <v>405.67196637813578</v>
      </c>
      <c r="FT15" s="4">
        <f t="shared" si="285"/>
        <v>406.22685126914513</v>
      </c>
      <c r="FU15" s="4">
        <f t="shared" si="285"/>
        <v>405.28605120712086</v>
      </c>
      <c r="FV15" s="4">
        <f t="shared" si="285"/>
        <v>404.88537247725196</v>
      </c>
      <c r="FW15" s="4">
        <f t="shared" si="285"/>
        <v>404.70861977825649</v>
      </c>
      <c r="FX15" s="4">
        <f t="shared" si="285"/>
        <v>404.53225679193275</v>
      </c>
      <c r="FY15" s="4">
        <f t="shared" si="285"/>
        <v>404.54076929964549</v>
      </c>
      <c r="FZ15" s="4">
        <f t="shared" si="285"/>
        <v>403.85793237878994</v>
      </c>
      <c r="GA15" s="4">
        <f t="shared" si="285"/>
        <v>405.06210085769357</v>
      </c>
      <c r="GB15" s="4">
        <f t="shared" si="285"/>
        <v>406.51337225752536</v>
      </c>
      <c r="GC15" s="4">
        <f t="shared" si="285"/>
        <v>406.93071450787085</v>
      </c>
      <c r="GD15" s="4">
        <f t="shared" si="285"/>
        <v>407.70878470769475</v>
      </c>
      <c r="GE15" s="4">
        <f t="shared" si="285"/>
        <v>405.37457410822321</v>
      </c>
      <c r="GF15" s="4">
        <f t="shared" si="285"/>
        <v>404.20746880848748</v>
      </c>
      <c r="GG15" s="4">
        <f t="shared" si="285"/>
        <v>402.26229330892784</v>
      </c>
      <c r="GH15" s="4">
        <f t="shared" si="285"/>
        <v>403.42939860866363</v>
      </c>
      <c r="GI15" s="4">
        <f t="shared" si="285"/>
        <v>403.42939860866363</v>
      </c>
      <c r="GJ15" s="4">
        <f t="shared" si="285"/>
        <v>404.20746880848748</v>
      </c>
      <c r="GK15" s="4">
        <f t="shared" si="285"/>
        <v>404.59650390839937</v>
      </c>
      <c r="GL15" s="4">
        <f t="shared" si="285"/>
        <v>407.31974960778285</v>
      </c>
      <c r="GM15" s="4">
        <f t="shared" si="285"/>
        <v>410.43203040707817</v>
      </c>
      <c r="GN15" s="4">
        <f t="shared" si="285"/>
        <v>413.54431120637361</v>
      </c>
      <c r="GO15" s="4">
        <f t="shared" ref="GO15:IG15" si="286">$C$15*GO$21/100</f>
        <v>419.37983770505241</v>
      </c>
      <c r="GP15" s="4">
        <f t="shared" si="286"/>
        <v>425.99343440355517</v>
      </c>
      <c r="GQ15" s="4">
        <f t="shared" si="286"/>
        <v>430.27282050258623</v>
      </c>
      <c r="GR15" s="4">
        <f t="shared" si="286"/>
        <v>431.82896090223397</v>
      </c>
      <c r="GS15" s="4">
        <f t="shared" si="286"/>
        <v>436.49738210117704</v>
      </c>
      <c r="GT15" s="4">
        <f t="shared" si="286"/>
        <v>439.60966290047242</v>
      </c>
      <c r="GU15" s="4">
        <f t="shared" si="286"/>
        <v>443.50001389959164</v>
      </c>
      <c r="GV15" s="4">
        <f t="shared" si="286"/>
        <v>445.83422449906311</v>
      </c>
      <c r="GW15" s="4">
        <f t="shared" si="286"/>
        <v>449.72457549818239</v>
      </c>
      <c r="GX15" s="4">
        <f t="shared" si="286"/>
        <v>456.33817219668504</v>
      </c>
      <c r="GY15" s="4">
        <f t="shared" si="286"/>
        <v>461.784663595452</v>
      </c>
      <c r="GZ15" s="4">
        <f t="shared" si="286"/>
        <v>467.62019009413081</v>
      </c>
      <c r="HA15" s="4">
        <f t="shared" si="286"/>
        <v>477.34606759192889</v>
      </c>
      <c r="HB15" s="4">
        <f t="shared" si="286"/>
        <v>486.29387488990307</v>
      </c>
      <c r="HC15" s="4">
        <f t="shared" si="286"/>
        <v>511.58115638417809</v>
      </c>
      <c r="HD15" s="4">
        <f t="shared" si="286"/>
        <v>523.64124448144764</v>
      </c>
      <c r="HE15" s="4">
        <f t="shared" si="286"/>
        <v>533.36712197924567</v>
      </c>
      <c r="HF15" s="4">
        <f t="shared" si="286"/>
        <v>543.4820345769557</v>
      </c>
      <c r="HG15" s="4">
        <f t="shared" si="286"/>
        <v>544.64913987669149</v>
      </c>
      <c r="HH15" s="4">
        <f t="shared" si="286"/>
        <v>545.81624517642729</v>
      </c>
      <c r="HI15" s="4">
        <f t="shared" si="286"/>
        <v>546.59431537625107</v>
      </c>
      <c r="HJ15" s="4">
        <f t="shared" si="286"/>
        <v>553.98598227457762</v>
      </c>
      <c r="HK15" s="4">
        <f t="shared" si="286"/>
        <v>553.59694717466573</v>
      </c>
      <c r="HL15" s="4">
        <f t="shared" si="286"/>
        <v>549.31756107563456</v>
      </c>
      <c r="HM15" s="4">
        <f t="shared" si="286"/>
        <v>549.48963384184174</v>
      </c>
      <c r="HN15" s="4">
        <f t="shared" si="286"/>
        <v>545.37422827352646</v>
      </c>
      <c r="HO15" s="4">
        <f t="shared" si="286"/>
        <v>544.03556457574359</v>
      </c>
      <c r="HP15" s="4">
        <f t="shared" si="286"/>
        <v>537.8118735364427</v>
      </c>
      <c r="HQ15" s="4">
        <f t="shared" si="286"/>
        <v>532.57011732055491</v>
      </c>
      <c r="HR15" s="4">
        <f t="shared" si="286"/>
        <v>526.35120893364012</v>
      </c>
      <c r="HS15" s="4">
        <f t="shared" si="286"/>
        <v>521.16553234630396</v>
      </c>
      <c r="HT15" s="4">
        <f t="shared" si="286"/>
        <v>522.81730412300521</v>
      </c>
      <c r="HU15" s="4">
        <f t="shared" si="286"/>
        <v>523.26654486584653</v>
      </c>
      <c r="HV15" s="4">
        <f t="shared" si="286"/>
        <v>520.3901133457158</v>
      </c>
      <c r="HW15" s="4">
        <f t="shared" si="286"/>
        <v>516.01006700066125</v>
      </c>
      <c r="HX15" s="4">
        <f t="shared" si="286"/>
        <v>513.66262436185082</v>
      </c>
      <c r="HY15" s="4">
        <f t="shared" si="286"/>
        <v>511.88039783290333</v>
      </c>
      <c r="HZ15" s="4">
        <f t="shared" si="286"/>
        <v>509.26208367493587</v>
      </c>
      <c r="IA15" s="4">
        <f t="shared" si="286"/>
        <v>507.87080120299936</v>
      </c>
      <c r="IB15" s="4">
        <f t="shared" si="286"/>
        <v>506.15897950263223</v>
      </c>
      <c r="IC15" s="4">
        <f t="shared" si="286"/>
        <v>501.63592713457865</v>
      </c>
      <c r="ID15" s="4">
        <f t="shared" si="286"/>
        <v>499.26895670931174</v>
      </c>
      <c r="IE15" s="4">
        <f t="shared" si="286"/>
        <v>499.57702853742046</v>
      </c>
      <c r="IF15" s="4">
        <f t="shared" si="286"/>
        <v>497.10449623726743</v>
      </c>
      <c r="IG15" s="4">
        <f t="shared" si="286"/>
        <v>496.31299930781972</v>
      </c>
    </row>
    <row r="16" spans="1:242">
      <c r="A16" s="184"/>
      <c r="B16" s="161" t="s">
        <v>116</v>
      </c>
      <c r="C16" s="14">
        <f t="shared" ref="C16" si="287">C14-C15</f>
        <v>89.442163589192944</v>
      </c>
      <c r="D16" t="s">
        <v>1</v>
      </c>
      <c r="E16" s="3" t="e">
        <f>E14-E15-#REF!</f>
        <v>#REF!</v>
      </c>
      <c r="F16" s="3" t="e">
        <f>F14-F15-#REF!</f>
        <v>#REF!</v>
      </c>
      <c r="G16" s="3" t="e">
        <f>G14-G15-#REF!</f>
        <v>#REF!</v>
      </c>
      <c r="H16" s="3" t="e">
        <f>H14-H15-#REF!</f>
        <v>#REF!</v>
      </c>
      <c r="I16" s="3" t="e">
        <f>I14-I15-#REF!</f>
        <v>#REF!</v>
      </c>
      <c r="J16" s="3" t="e">
        <f>J14-J15-#REF!</f>
        <v>#REF!</v>
      </c>
      <c r="K16" s="3" t="e">
        <f>K14-K15-#REF!</f>
        <v>#REF!</v>
      </c>
      <c r="L16" s="3" t="e">
        <f>L14-L15-#REF!</f>
        <v>#REF!</v>
      </c>
      <c r="M16" s="3" t="e">
        <f>M14-M15-#REF!</f>
        <v>#REF!</v>
      </c>
      <c r="N16" s="3" t="e">
        <f>N14-N15-#REF!</f>
        <v>#REF!</v>
      </c>
      <c r="O16" s="3" t="e">
        <f>O14-O15-#REF!</f>
        <v>#REF!</v>
      </c>
      <c r="P16" s="3" t="e">
        <f>P14-P15-#REF!</f>
        <v>#REF!</v>
      </c>
      <c r="Q16" s="3" t="e">
        <f>Q14-Q15-#REF!</f>
        <v>#REF!</v>
      </c>
      <c r="R16" s="3" t="e">
        <f>R14-R15-#REF!</f>
        <v>#REF!</v>
      </c>
      <c r="S16" s="3" t="e">
        <f>S14-S15-#REF!</f>
        <v>#REF!</v>
      </c>
      <c r="T16" s="3" t="e">
        <f>T14-T15-#REF!</f>
        <v>#REF!</v>
      </c>
      <c r="U16" s="3" t="e">
        <f>U14-U15-#REF!</f>
        <v>#REF!</v>
      </c>
      <c r="V16" s="3" t="e">
        <f>V14-V15-#REF!</f>
        <v>#REF!</v>
      </c>
      <c r="W16" s="3" t="e">
        <f>W14-W15-#REF!</f>
        <v>#REF!</v>
      </c>
      <c r="X16" s="3" t="e">
        <f>X14-X15-#REF!</f>
        <v>#REF!</v>
      </c>
      <c r="Y16" s="3" t="e">
        <f>Y14-Y15-#REF!</f>
        <v>#REF!</v>
      </c>
      <c r="Z16" s="3" t="e">
        <f>Z14-Z15-#REF!</f>
        <v>#REF!</v>
      </c>
      <c r="AA16" s="3" t="e">
        <f>AA14-AA15-#REF!</f>
        <v>#REF!</v>
      </c>
      <c r="AB16" s="3" t="e">
        <f>AB14-AB15-#REF!</f>
        <v>#REF!</v>
      </c>
      <c r="AC16" s="3">
        <f>AC14-AC15</f>
        <v>72.338939121503302</v>
      </c>
      <c r="AD16" s="3">
        <f t="shared" ref="AD16:CO16" si="288">AD14-AD15</f>
        <v>72.827535119890911</v>
      </c>
      <c r="AE16" s="3">
        <f t="shared" si="288"/>
        <v>73.303605427912032</v>
      </c>
      <c r="AF16" s="3">
        <f t="shared" si="288"/>
        <v>73.776513715389569</v>
      </c>
      <c r="AG16" s="3">
        <f t="shared" si="288"/>
        <v>74.275103308429095</v>
      </c>
      <c r="AH16" s="3">
        <f t="shared" si="288"/>
        <v>74.701960137495632</v>
      </c>
      <c r="AI16" s="3">
        <f t="shared" si="288"/>
        <v>75.498374906593313</v>
      </c>
      <c r="AJ16" s="3">
        <f t="shared" si="288"/>
        <v>76.370850156183963</v>
      </c>
      <c r="AK16" s="3">
        <f t="shared" si="288"/>
        <v>77.874491002754326</v>
      </c>
      <c r="AL16" s="3">
        <f t="shared" si="288"/>
        <v>79.355208640389037</v>
      </c>
      <c r="AM16" s="3">
        <f t="shared" si="288"/>
        <v>81.165178213138745</v>
      </c>
      <c r="AN16" s="3">
        <f t="shared" si="288"/>
        <v>81.395668348359095</v>
      </c>
      <c r="AO16" s="3">
        <f t="shared" si="288"/>
        <v>82.256513772142739</v>
      </c>
      <c r="AP16" s="3">
        <f t="shared" si="288"/>
        <v>82.708356148896883</v>
      </c>
      <c r="AQ16" s="3">
        <f t="shared" si="288"/>
        <v>83.778958168394354</v>
      </c>
      <c r="AR16" s="3">
        <f t="shared" si="288"/>
        <v>85.026008603223772</v>
      </c>
      <c r="AS16" s="3">
        <f t="shared" si="288"/>
        <v>86.880907137185716</v>
      </c>
      <c r="AT16" s="3">
        <f t="shared" si="288"/>
        <v>87.71865662597753</v>
      </c>
      <c r="AU16" s="3">
        <f t="shared" si="288"/>
        <v>88.596633530391728</v>
      </c>
      <c r="AV16" s="3">
        <f t="shared" si="288"/>
        <v>87.896056795723212</v>
      </c>
      <c r="AW16" s="3">
        <f t="shared" si="288"/>
        <v>87.019466872727321</v>
      </c>
      <c r="AX16" s="3">
        <f t="shared" si="288"/>
        <v>85.587959332358992</v>
      </c>
      <c r="AY16" s="3">
        <f t="shared" si="288"/>
        <v>83.899493557999961</v>
      </c>
      <c r="AZ16" s="3">
        <f t="shared" si="288"/>
        <v>82.671827393631872</v>
      </c>
      <c r="BA16" s="3">
        <f t="shared" si="288"/>
        <v>81.889764883560304</v>
      </c>
      <c r="BB16" s="3">
        <f t="shared" si="288"/>
        <v>81.657346906176201</v>
      </c>
      <c r="BC16" s="3">
        <f t="shared" si="288"/>
        <v>81.50275757131709</v>
      </c>
      <c r="BD16" s="3">
        <f t="shared" si="288"/>
        <v>80.961324097388854</v>
      </c>
      <c r="BE16" s="3">
        <f t="shared" si="288"/>
        <v>79.777929133241969</v>
      </c>
      <c r="BF16" s="3">
        <f t="shared" si="288"/>
        <v>79.861624004508485</v>
      </c>
      <c r="BG16" s="3">
        <f t="shared" si="288"/>
        <v>79.446076136419947</v>
      </c>
      <c r="BH16" s="3">
        <f t="shared" si="288"/>
        <v>79.234018488348852</v>
      </c>
      <c r="BI16" s="3">
        <f t="shared" si="288"/>
        <v>78.723777707503814</v>
      </c>
      <c r="BJ16" s="3">
        <f t="shared" si="288"/>
        <v>78.173239078932909</v>
      </c>
      <c r="BK16" s="3">
        <f t="shared" si="288"/>
        <v>77.84556705047072</v>
      </c>
      <c r="BL16" s="3">
        <f t="shared" si="288"/>
        <v>77.905829630064204</v>
      </c>
      <c r="BM16" s="3">
        <f t="shared" si="288"/>
        <v>78.094021826618985</v>
      </c>
      <c r="BN16" s="3">
        <f t="shared" si="288"/>
        <v>78.257426714346195</v>
      </c>
      <c r="BO16" s="3">
        <f t="shared" si="288"/>
        <v>78.522199775650733</v>
      </c>
      <c r="BP16" s="3">
        <f t="shared" si="288"/>
        <v>78.828785417940367</v>
      </c>
      <c r="BQ16" s="3">
        <f t="shared" si="288"/>
        <v>78.581538159269371</v>
      </c>
      <c r="BR16" s="3">
        <f t="shared" si="288"/>
        <v>78.973261201544346</v>
      </c>
      <c r="BS16" s="3">
        <f t="shared" si="288"/>
        <v>79.582062961703457</v>
      </c>
      <c r="BT16" s="3">
        <f t="shared" si="288"/>
        <v>80.671704288882665</v>
      </c>
      <c r="BU16" s="3">
        <f t="shared" si="288"/>
        <v>82.446542130808098</v>
      </c>
      <c r="BV16" s="3">
        <f t="shared" si="288"/>
        <v>83.55740294364864</v>
      </c>
      <c r="BW16" s="3">
        <f t="shared" si="288"/>
        <v>84.304354108840016</v>
      </c>
      <c r="BX16" s="3">
        <f t="shared" si="288"/>
        <v>84.996321344015882</v>
      </c>
      <c r="BY16" s="3">
        <f t="shared" si="288"/>
        <v>87.058811555158911</v>
      </c>
      <c r="BZ16" s="3">
        <f t="shared" si="288"/>
        <v>88.530215482765698</v>
      </c>
      <c r="CA16" s="3">
        <f t="shared" si="288"/>
        <v>89.250294562186696</v>
      </c>
      <c r="CB16" s="3">
        <f t="shared" si="288"/>
        <v>89.513645311787343</v>
      </c>
      <c r="CC16" s="3">
        <f t="shared" si="288"/>
        <v>89.032425148267066</v>
      </c>
      <c r="CD16" s="3">
        <f t="shared" si="288"/>
        <v>89.307593667521473</v>
      </c>
      <c r="CE16" s="3">
        <f t="shared" si="288"/>
        <v>89.559965446039996</v>
      </c>
      <c r="CF16" s="3">
        <f t="shared" si="288"/>
        <v>89.47794000463864</v>
      </c>
      <c r="CG16" s="3">
        <f t="shared" si="288"/>
        <v>89.428300957748775</v>
      </c>
      <c r="CH16" s="3">
        <f t="shared" si="288"/>
        <v>88.72901252009143</v>
      </c>
      <c r="CI16" s="3">
        <f t="shared" si="288"/>
        <v>88.174143051889189</v>
      </c>
      <c r="CJ16" s="3">
        <f t="shared" si="288"/>
        <v>88.018555678328937</v>
      </c>
      <c r="CK16" s="3">
        <f t="shared" si="288"/>
        <v>87.919288658241953</v>
      </c>
      <c r="CL16" s="3">
        <f t="shared" si="288"/>
        <v>88.476041250562389</v>
      </c>
      <c r="CM16" s="3">
        <f t="shared" si="288"/>
        <v>88.952927092644416</v>
      </c>
      <c r="CN16" s="3">
        <f t="shared" si="288"/>
        <v>89.651833345533191</v>
      </c>
      <c r="CO16" s="3">
        <f t="shared" si="288"/>
        <v>90.683407371764929</v>
      </c>
      <c r="CP16" s="3">
        <f t="shared" ref="CP16:FA16" si="289">CP14-CP15</f>
        <v>90.804067947566637</v>
      </c>
      <c r="CQ16" s="3">
        <f t="shared" si="289"/>
        <v>92.412990446479057</v>
      </c>
      <c r="CR16" s="3">
        <f t="shared" si="289"/>
        <v>95.279234861456644</v>
      </c>
      <c r="CS16" s="3">
        <f t="shared" si="289"/>
        <v>96.202795624990131</v>
      </c>
      <c r="CT16" s="3">
        <f t="shared" si="289"/>
        <v>96.848326183161873</v>
      </c>
      <c r="CU16" s="3">
        <f t="shared" si="289"/>
        <v>96.726485238878752</v>
      </c>
      <c r="CV16" s="3">
        <f t="shared" si="289"/>
        <v>96.821171967459463</v>
      </c>
      <c r="CW16" s="3">
        <f t="shared" si="289"/>
        <v>96.727163923950286</v>
      </c>
      <c r="CX16" s="3">
        <f t="shared" si="289"/>
        <v>96.718947101081255</v>
      </c>
      <c r="CY16" s="3">
        <f t="shared" si="289"/>
        <v>96.158789454808073</v>
      </c>
      <c r="CZ16" s="3">
        <f t="shared" si="289"/>
        <v>95.771472528905235</v>
      </c>
      <c r="DA16" s="3">
        <f t="shared" si="289"/>
        <v>95.336073146295007</v>
      </c>
      <c r="DB16" s="3">
        <f t="shared" si="289"/>
        <v>95.261014634584171</v>
      </c>
      <c r="DC16" s="3">
        <f t="shared" si="289"/>
        <v>94.971094896869033</v>
      </c>
      <c r="DD16" s="3">
        <f t="shared" si="289"/>
        <v>94.8205334026336</v>
      </c>
      <c r="DE16" s="3">
        <f t="shared" si="289"/>
        <v>94.313168316600013</v>
      </c>
      <c r="DF16" s="3">
        <f t="shared" si="289"/>
        <v>93.333949152453897</v>
      </c>
      <c r="DG16" s="3">
        <f t="shared" si="289"/>
        <v>92.776369867993367</v>
      </c>
      <c r="DH16" s="3">
        <f t="shared" si="289"/>
        <v>92.946775673681543</v>
      </c>
      <c r="DI16" s="3">
        <f t="shared" si="289"/>
        <v>93.299073136645859</v>
      </c>
      <c r="DJ16" s="3">
        <f t="shared" si="289"/>
        <v>93.370956168554073</v>
      </c>
      <c r="DK16" s="3">
        <f t="shared" si="289"/>
        <v>93.505097251497091</v>
      </c>
      <c r="DL16" s="3">
        <f t="shared" si="289"/>
        <v>93.551884688077052</v>
      </c>
      <c r="DM16" s="3">
        <f t="shared" si="289"/>
        <v>93.504861659777134</v>
      </c>
      <c r="DN16" s="3">
        <f t="shared" si="289"/>
        <v>93.338019530266195</v>
      </c>
      <c r="DO16" s="3">
        <f t="shared" si="289"/>
        <v>93.011455976133789</v>
      </c>
      <c r="DP16" s="3">
        <f t="shared" si="289"/>
        <v>92.695727317237697</v>
      </c>
      <c r="DQ16" s="3">
        <f t="shared" si="289"/>
        <v>92.000657981482107</v>
      </c>
      <c r="DR16" s="3">
        <f t="shared" si="289"/>
        <v>90.753458605293986</v>
      </c>
      <c r="DS16" s="3">
        <f t="shared" si="289"/>
        <v>89.994808413710416</v>
      </c>
      <c r="DT16" s="3">
        <f t="shared" si="289"/>
        <v>89.534435004936768</v>
      </c>
      <c r="DU16" s="3">
        <f t="shared" si="289"/>
        <v>89.188182993954285</v>
      </c>
      <c r="DV16" s="3">
        <f t="shared" si="289"/>
        <v>89.791156543326508</v>
      </c>
      <c r="DW16" s="3">
        <f t="shared" si="289"/>
        <v>89.932099609781233</v>
      </c>
      <c r="DX16" s="3">
        <f t="shared" si="289"/>
        <v>90.17643072362489</v>
      </c>
      <c r="DY16" s="3">
        <f t="shared" si="289"/>
        <v>90.108120954757965</v>
      </c>
      <c r="DZ16" s="3">
        <f t="shared" si="289"/>
        <v>89.869356718240113</v>
      </c>
      <c r="EA16" s="3">
        <f t="shared" si="289"/>
        <v>89.807980316006649</v>
      </c>
      <c r="EB16" s="3">
        <f t="shared" si="289"/>
        <v>89.470670939742035</v>
      </c>
      <c r="EC16" s="3">
        <f t="shared" si="289"/>
        <v>89.240496416798635</v>
      </c>
      <c r="ED16" s="3">
        <f t="shared" si="289"/>
        <v>89.041302079659886</v>
      </c>
      <c r="EE16" s="3">
        <f t="shared" si="289"/>
        <v>88.652280763353644</v>
      </c>
      <c r="EF16" s="3">
        <f t="shared" si="289"/>
        <v>88.027895911092344</v>
      </c>
      <c r="EG16" s="3">
        <f t="shared" si="289"/>
        <v>87.694361440236548</v>
      </c>
      <c r="EH16" s="3">
        <f t="shared" si="289"/>
        <v>87.320693542172307</v>
      </c>
      <c r="EI16" s="3">
        <f t="shared" si="289"/>
        <v>87.057188841095808</v>
      </c>
      <c r="EJ16" s="3">
        <f t="shared" si="289"/>
        <v>86.928780525556363</v>
      </c>
      <c r="EK16" s="3">
        <f t="shared" si="289"/>
        <v>87.28212072017152</v>
      </c>
      <c r="EL16" s="3">
        <f t="shared" si="289"/>
        <v>87.130225210558422</v>
      </c>
      <c r="EM16" s="3">
        <f t="shared" si="289"/>
        <v>87.121061149436514</v>
      </c>
      <c r="EN16" s="3">
        <f t="shared" si="289"/>
        <v>87.017662002612724</v>
      </c>
      <c r="EO16" s="3">
        <f t="shared" si="289"/>
        <v>87.119361091463873</v>
      </c>
      <c r="EP16" s="3">
        <f t="shared" si="289"/>
        <v>87.364042030097664</v>
      </c>
      <c r="EQ16" s="3">
        <f t="shared" si="289"/>
        <v>87.709214474147529</v>
      </c>
      <c r="ER16" s="3">
        <f t="shared" si="289"/>
        <v>88.218200749438552</v>
      </c>
      <c r="ES16" s="3">
        <f t="shared" si="289"/>
        <v>88.550496225534005</v>
      </c>
      <c r="ET16" s="3">
        <f t="shared" si="289"/>
        <v>88.910808627363735</v>
      </c>
      <c r="EU16" s="3">
        <f t="shared" si="289"/>
        <v>88.826962052043768</v>
      </c>
      <c r="EV16" s="3">
        <f t="shared" si="289"/>
        <v>89.032759455040036</v>
      </c>
      <c r="EW16" s="3">
        <f t="shared" si="289"/>
        <v>88.722603155826903</v>
      </c>
      <c r="EX16" s="3">
        <f t="shared" si="289"/>
        <v>88.321536058336278</v>
      </c>
      <c r="EY16" s="3">
        <f t="shared" si="289"/>
        <v>88.227875394169473</v>
      </c>
      <c r="EZ16" s="3">
        <f t="shared" si="289"/>
        <v>88.273785869962296</v>
      </c>
      <c r="FA16" s="3">
        <f t="shared" si="289"/>
        <v>88.3202786887814</v>
      </c>
      <c r="FB16" s="3">
        <f t="shared" ref="FB16:GW16" si="290">FB14-FB15</f>
        <v>88.228507782644158</v>
      </c>
      <c r="FC16" s="3">
        <f t="shared" si="290"/>
        <v>88.143103086905228</v>
      </c>
      <c r="FD16" s="3">
        <f t="shared" si="290"/>
        <v>88.179302000898645</v>
      </c>
      <c r="FE16" s="3">
        <f t="shared" si="290"/>
        <v>88.861198700387661</v>
      </c>
      <c r="FF16" s="3">
        <f t="shared" si="290"/>
        <v>88.967737739049312</v>
      </c>
      <c r="FG16" s="3">
        <f t="shared" si="290"/>
        <v>89.583719141569588</v>
      </c>
      <c r="FH16" s="3">
        <f t="shared" si="290"/>
        <v>89.946850843790742</v>
      </c>
      <c r="FI16" s="3">
        <f t="shared" si="290"/>
        <v>90.567845306217464</v>
      </c>
      <c r="FJ16" s="3">
        <f t="shared" si="290"/>
        <v>90.73279859641832</v>
      </c>
      <c r="FK16" s="3">
        <f t="shared" si="290"/>
        <v>90.847361989755711</v>
      </c>
      <c r="FL16" s="3">
        <f t="shared" si="290"/>
        <v>91.248489275271879</v>
      </c>
      <c r="FM16" s="3">
        <f t="shared" si="290"/>
        <v>92.138644874121042</v>
      </c>
      <c r="FN16" s="3">
        <f t="shared" si="290"/>
        <v>93.046274223874548</v>
      </c>
      <c r="FO16" s="3">
        <f t="shared" si="290"/>
        <v>92.996030108964703</v>
      </c>
      <c r="FP16" s="3">
        <f t="shared" si="290"/>
        <v>92.792035499919507</v>
      </c>
      <c r="FQ16" s="3">
        <f t="shared" si="290"/>
        <v>92.794246976156501</v>
      </c>
      <c r="FR16" s="3">
        <f t="shared" si="290"/>
        <v>93.182568996869747</v>
      </c>
      <c r="FS16" s="3">
        <f t="shared" si="290"/>
        <v>93.267107231603291</v>
      </c>
      <c r="FT16" s="3">
        <f t="shared" si="290"/>
        <v>93.394679538590765</v>
      </c>
      <c r="FU16" s="3">
        <f t="shared" si="290"/>
        <v>93.178382363679361</v>
      </c>
      <c r="FV16" s="3">
        <f t="shared" si="290"/>
        <v>93.08626323995054</v>
      </c>
      <c r="FW16" s="3">
        <f t="shared" si="290"/>
        <v>93.045626434114865</v>
      </c>
      <c r="FX16" s="3">
        <f t="shared" si="290"/>
        <v>93.005079226221767</v>
      </c>
      <c r="FY16" s="3">
        <f t="shared" si="290"/>
        <v>93.007036317259519</v>
      </c>
      <c r="FZ16" s="3">
        <f t="shared" si="290"/>
        <v>92.850046853856952</v>
      </c>
      <c r="GA16" s="3">
        <f t="shared" si="290"/>
        <v>93.126894454763544</v>
      </c>
      <c r="GB16" s="3">
        <f t="shared" si="290"/>
        <v>93.460552918962378</v>
      </c>
      <c r="GC16" s="3">
        <f t="shared" si="290"/>
        <v>93.556503114295879</v>
      </c>
      <c r="GD16" s="3">
        <f t="shared" si="290"/>
        <v>93.735387441474188</v>
      </c>
      <c r="GE16" s="3">
        <f t="shared" si="290"/>
        <v>93.198734459939089</v>
      </c>
      <c r="GF16" s="3">
        <f t="shared" si="290"/>
        <v>92.930407969171483</v>
      </c>
      <c r="GG16" s="3">
        <f t="shared" si="290"/>
        <v>92.483197151225568</v>
      </c>
      <c r="GH16" s="3">
        <f t="shared" si="290"/>
        <v>92.751523641993117</v>
      </c>
      <c r="GI16" s="3">
        <f t="shared" si="290"/>
        <v>92.751523641993117</v>
      </c>
      <c r="GJ16" s="3">
        <f t="shared" si="290"/>
        <v>92.930407969171483</v>
      </c>
      <c r="GK16" s="3">
        <f t="shared" si="290"/>
        <v>93.019850132760723</v>
      </c>
      <c r="GL16" s="3">
        <f t="shared" si="290"/>
        <v>93.645945277885005</v>
      </c>
      <c r="GM16" s="3">
        <f t="shared" si="290"/>
        <v>94.361482586598584</v>
      </c>
      <c r="GN16" s="3">
        <f t="shared" si="290"/>
        <v>95.077019895312105</v>
      </c>
      <c r="GO16" s="3">
        <f t="shared" si="290"/>
        <v>96.418652349149966</v>
      </c>
      <c r="GP16" s="3">
        <f t="shared" si="290"/>
        <v>97.939169130166192</v>
      </c>
      <c r="GQ16" s="3">
        <f t="shared" si="290"/>
        <v>98.923032929647434</v>
      </c>
      <c r="GR16" s="3">
        <f t="shared" si="290"/>
        <v>99.280801584004109</v>
      </c>
      <c r="GS16" s="3">
        <f t="shared" si="290"/>
        <v>100.35410754707453</v>
      </c>
      <c r="GT16" s="3">
        <f t="shared" si="290"/>
        <v>101.069644855788</v>
      </c>
      <c r="GU16" s="3">
        <f t="shared" si="290"/>
        <v>101.96406649167989</v>
      </c>
      <c r="GV16" s="3">
        <f t="shared" si="290"/>
        <v>102.50071947321521</v>
      </c>
      <c r="GW16" s="3">
        <f t="shared" si="290"/>
        <v>103.39514110910704</v>
      </c>
      <c r="GX16" s="3">
        <f t="shared" ref="GX16:GZ16" si="291">GX14-GX15</f>
        <v>104.91565789012338</v>
      </c>
      <c r="GY16" s="3">
        <f t="shared" si="291"/>
        <v>106.16784818037206</v>
      </c>
      <c r="GZ16" s="3">
        <f t="shared" si="291"/>
        <v>107.50948063420998</v>
      </c>
      <c r="HA16" s="3">
        <f t="shared" ref="HA16" si="292">HA14-HA15</f>
        <v>109.74553472393973</v>
      </c>
      <c r="HB16" s="3">
        <f t="shared" ref="HB16:HD16" si="293">HB14-HB15</f>
        <v>111.80270448649122</v>
      </c>
      <c r="HC16" s="3">
        <f t="shared" si="293"/>
        <v>117.61644511978869</v>
      </c>
      <c r="HD16" s="3">
        <f t="shared" si="293"/>
        <v>120.38915219105377</v>
      </c>
      <c r="HE16" s="3">
        <f t="shared" ref="HE16:HI16" si="294">HE14-HE15</f>
        <v>122.62520628078346</v>
      </c>
      <c r="HF16" s="3">
        <f t="shared" si="294"/>
        <v>124.95070253410256</v>
      </c>
      <c r="HG16" s="3">
        <f t="shared" si="294"/>
        <v>125.21902902487011</v>
      </c>
      <c r="HH16" s="3">
        <f t="shared" si="294"/>
        <v>125.48735551563766</v>
      </c>
      <c r="HI16" s="3">
        <f t="shared" si="294"/>
        <v>125.66623984281614</v>
      </c>
      <c r="HJ16" s="3">
        <f t="shared" ref="HJ16:HK16" si="295">HJ14-HJ15</f>
        <v>127.36564095101073</v>
      </c>
      <c r="HK16" s="3">
        <f t="shared" si="295"/>
        <v>127.27619878742155</v>
      </c>
      <c r="HL16" s="3">
        <f t="shared" ref="HL16:HO16" si="296">HL14-HL15</f>
        <v>126.29233498794042</v>
      </c>
      <c r="HM16" s="3">
        <f t="shared" si="296"/>
        <v>126.33189584120998</v>
      </c>
      <c r="HN16" s="3">
        <f t="shared" si="296"/>
        <v>125.38573242777909</v>
      </c>
      <c r="HO16" s="3">
        <f t="shared" si="296"/>
        <v>125.07796334094053</v>
      </c>
      <c r="HP16" s="3">
        <f t="shared" ref="HP16:HR16" si="297">HP14-HP15</f>
        <v>123.64708887179427</v>
      </c>
      <c r="HQ16" s="3">
        <f t="shared" si="297"/>
        <v>122.44196877578702</v>
      </c>
      <c r="HR16" s="3">
        <f t="shared" si="297"/>
        <v>121.01219387523281</v>
      </c>
      <c r="HS16" s="3">
        <f t="shared" ref="HS16:HU16" si="298">HS14-HS15</f>
        <v>119.81996691743336</v>
      </c>
      <c r="HT16" s="3">
        <f t="shared" si="298"/>
        <v>120.19972196137974</v>
      </c>
      <c r="HU16" s="3">
        <f t="shared" si="298"/>
        <v>120.30300586563737</v>
      </c>
      <c r="HV16" s="3">
        <f t="shared" ref="HV16:HW16" si="299">HV14-HV15</f>
        <v>119.64169212136369</v>
      </c>
      <c r="HW16" s="3">
        <f t="shared" si="299"/>
        <v>118.63468575661318</v>
      </c>
      <c r="HX16" s="3">
        <f t="shared" ref="HX16:HY16" si="300">HX14-HX15</f>
        <v>118.09499062739667</v>
      </c>
      <c r="HY16" s="3">
        <f t="shared" si="300"/>
        <v>117.68524303189383</v>
      </c>
      <c r="HZ16" s="3">
        <f t="shared" ref="HZ16:IG16" si="301">HZ14-HZ15</f>
        <v>117.08327245572264</v>
      </c>
      <c r="IA16" s="3">
        <f t="shared" si="301"/>
        <v>116.76340590773782</v>
      </c>
      <c r="IB16" s="3">
        <f t="shared" si="301"/>
        <v>116.36984492418031</v>
      </c>
      <c r="IC16" s="3">
        <f t="shared" si="301"/>
        <v>115.32996037412943</v>
      </c>
      <c r="ID16" s="3">
        <f t="shared" si="301"/>
        <v>114.78577565651528</v>
      </c>
      <c r="IE16" s="3">
        <f t="shared" si="301"/>
        <v>114.85660374080169</v>
      </c>
      <c r="IF16" s="3">
        <f t="shared" si="301"/>
        <v>114.28814953571862</v>
      </c>
      <c r="IG16" s="3">
        <f t="shared" si="301"/>
        <v>114.1061783000639</v>
      </c>
    </row>
    <row r="17" spans="1:242" ht="17.25" customHeight="1">
      <c r="A17" s="184"/>
      <c r="B17" s="161" t="s">
        <v>15</v>
      </c>
      <c r="C17" s="15"/>
      <c r="D17" t="s">
        <v>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4">
        <f t="shared" ref="P17:Y18" si="302">SUM(E14:P14)/12</f>
        <v>369.12109997298012</v>
      </c>
      <c r="Q17" s="4">
        <f t="shared" si="302"/>
        <v>369.76995252236566</v>
      </c>
      <c r="R17" s="4">
        <f t="shared" si="302"/>
        <v>370.48339169326681</v>
      </c>
      <c r="S17" s="4">
        <f t="shared" si="302"/>
        <v>371.05276642766313</v>
      </c>
      <c r="T17" s="4">
        <f t="shared" si="302"/>
        <v>371.68054588127717</v>
      </c>
      <c r="U17" s="4">
        <f t="shared" si="302"/>
        <v>372.39446652241645</v>
      </c>
      <c r="V17" s="4">
        <f t="shared" si="302"/>
        <v>372.94612814040585</v>
      </c>
      <c r="W17" s="4">
        <f t="shared" si="302"/>
        <v>373.42882430896185</v>
      </c>
      <c r="X17" s="4">
        <f t="shared" si="302"/>
        <v>373.88697300647976</v>
      </c>
      <c r="Y17" s="4">
        <f t="shared" si="302"/>
        <v>374.23714659845723</v>
      </c>
      <c r="Z17" s="4">
        <f t="shared" ref="Z17:AI18" si="303">SUM(O14:Z14)/12</f>
        <v>374.83921129585707</v>
      </c>
      <c r="AA17" s="4">
        <f t="shared" si="303"/>
        <v>375.64278247856214</v>
      </c>
      <c r="AB17" s="4">
        <f t="shared" si="303"/>
        <v>376.77310933349213</v>
      </c>
      <c r="AC17" s="4">
        <f>SUM(R14:AC14)/12</f>
        <v>377.93326333842532</v>
      </c>
      <c r="AD17" s="4">
        <f t="shared" si="303"/>
        <v>379.24813150006804</v>
      </c>
      <c r="AE17" s="4">
        <f t="shared" si="303"/>
        <v>380.72846171528244</v>
      </c>
      <c r="AF17" s="4">
        <f t="shared" si="303"/>
        <v>382.29306573686398</v>
      </c>
      <c r="AG17" s="4">
        <f t="shared" si="303"/>
        <v>384.09842732076146</v>
      </c>
      <c r="AH17" s="4">
        <f t="shared" si="303"/>
        <v>386.13243007033776</v>
      </c>
      <c r="AI17" s="4">
        <f t="shared" si="303"/>
        <v>388.48729243114161</v>
      </c>
      <c r="AJ17" s="4">
        <f t="shared" ref="AJ17:AS18" si="304">SUM(Y14:AJ14)/12</f>
        <v>391.16512284797437</v>
      </c>
      <c r="AK17" s="4">
        <f t="shared" si="304"/>
        <v>394.48215696698156</v>
      </c>
      <c r="AL17" s="4">
        <f t="shared" si="304"/>
        <v>398.29172861428123</v>
      </c>
      <c r="AM17" s="4">
        <f t="shared" si="304"/>
        <v>402.76044318992786</v>
      </c>
      <c r="AN17" s="4">
        <f t="shared" si="304"/>
        <v>406.96127628171138</v>
      </c>
      <c r="AO17" s="4">
        <f t="shared" si="304"/>
        <v>411.38250763854779</v>
      </c>
      <c r="AP17" s="4">
        <f t="shared" si="304"/>
        <v>415.78735431766131</v>
      </c>
      <c r="AQ17" s="4">
        <f t="shared" si="304"/>
        <v>420.45724182964051</v>
      </c>
      <c r="AR17" s="4">
        <f t="shared" si="304"/>
        <v>425.47224008261128</v>
      </c>
      <c r="AS17" s="4">
        <f t="shared" si="304"/>
        <v>431.09187765823918</v>
      </c>
      <c r="AT17" s="4">
        <f t="shared" ref="AT17:BC18" si="305">SUM(AI14:AT14)/12</f>
        <v>436.89469021116389</v>
      </c>
      <c r="AU17" s="4">
        <f t="shared" si="305"/>
        <v>442.73386297138671</v>
      </c>
      <c r="AV17" s="4">
        <f t="shared" si="305"/>
        <v>447.87177287211688</v>
      </c>
      <c r="AW17" s="4">
        <f t="shared" si="305"/>
        <v>451.94858151718512</v>
      </c>
      <c r="AX17" s="4">
        <f t="shared" si="305"/>
        <v>454.72712705572616</v>
      </c>
      <c r="AY17" s="4">
        <f t="shared" si="305"/>
        <v>455.94607837880994</v>
      </c>
      <c r="AZ17" s="4">
        <f t="shared" si="305"/>
        <v>456.51498706727716</v>
      </c>
      <c r="BA17" s="4">
        <f t="shared" si="305"/>
        <v>456.35149127890099</v>
      </c>
      <c r="BB17" s="4">
        <f t="shared" si="305"/>
        <v>455.88295384067334</v>
      </c>
      <c r="BC17" s="4">
        <f t="shared" si="305"/>
        <v>454.86822899021826</v>
      </c>
      <c r="BD17" s="4">
        <f t="shared" ref="BD17:BM18" si="306">SUM(AS14:BD14)/12</f>
        <v>453.05620223711634</v>
      </c>
      <c r="BE17" s="4">
        <f t="shared" si="306"/>
        <v>449.8897114181205</v>
      </c>
      <c r="BF17" s="4">
        <f t="shared" si="306"/>
        <v>446.387064831489</v>
      </c>
      <c r="BG17" s="4">
        <f t="shared" si="306"/>
        <v>442.30776795620403</v>
      </c>
      <c r="BH17" s="4">
        <f t="shared" si="306"/>
        <v>438.44625173598456</v>
      </c>
      <c r="BI17" s="4">
        <f t="shared" si="306"/>
        <v>434.74805309812609</v>
      </c>
      <c r="BJ17" s="4">
        <f t="shared" si="306"/>
        <v>431.44258832055533</v>
      </c>
      <c r="BK17" s="4">
        <f t="shared" si="306"/>
        <v>428.74376218110746</v>
      </c>
      <c r="BL17" s="4">
        <f t="shared" si="306"/>
        <v>426.61909163400554</v>
      </c>
      <c r="BM17" s="4">
        <f t="shared" si="306"/>
        <v>424.92695834365901</v>
      </c>
      <c r="BN17" s="4">
        <f t="shared" ref="BN17:BW18" si="307">SUM(BC14:BN14)/12</f>
        <v>423.41128195176105</v>
      </c>
      <c r="BO17" s="4">
        <f t="shared" si="307"/>
        <v>422.08255632566119</v>
      </c>
      <c r="BP17" s="4">
        <f t="shared" si="307"/>
        <v>421.13187561879744</v>
      </c>
      <c r="BQ17" s="4">
        <f t="shared" si="307"/>
        <v>420.59852734812699</v>
      </c>
      <c r="BR17" s="4">
        <f t="shared" si="307"/>
        <v>420.20249730861934</v>
      </c>
      <c r="BS17" s="4">
        <f t="shared" si="307"/>
        <v>420.26311991416952</v>
      </c>
      <c r="BT17" s="4">
        <f t="shared" si="307"/>
        <v>420.90403684865288</v>
      </c>
      <c r="BU17" s="4">
        <f t="shared" si="307"/>
        <v>422.56363643647819</v>
      </c>
      <c r="BV17" s="4">
        <f t="shared" si="307"/>
        <v>424.96388397154379</v>
      </c>
      <c r="BW17" s="4">
        <f t="shared" si="307"/>
        <v>427.84319598839369</v>
      </c>
      <c r="BX17" s="4">
        <f t="shared" ref="BX17:CG18" si="308">SUM(BM14:BX14)/12</f>
        <v>431.00412044879999</v>
      </c>
      <c r="BY17" s="4">
        <f t="shared" si="308"/>
        <v>435.00060253756465</v>
      </c>
      <c r="BZ17" s="4">
        <f t="shared" si="308"/>
        <v>439.58018750919524</v>
      </c>
      <c r="CA17" s="4">
        <f t="shared" si="308"/>
        <v>444.36274682840212</v>
      </c>
      <c r="CB17" s="4">
        <f t="shared" si="308"/>
        <v>449.12603213455662</v>
      </c>
      <c r="CC17" s="4">
        <f t="shared" si="308"/>
        <v>453.78501287230483</v>
      </c>
      <c r="CD17" s="4">
        <f t="shared" si="308"/>
        <v>458.39203387895844</v>
      </c>
      <c r="CE17" s="4">
        <f t="shared" si="308"/>
        <v>462.8401592415803</v>
      </c>
      <c r="CF17" s="4">
        <f t="shared" si="308"/>
        <v>466.76595832590414</v>
      </c>
      <c r="CG17" s="4">
        <f t="shared" si="308"/>
        <v>469.87840992207634</v>
      </c>
      <c r="CH17" s="4">
        <f t="shared" ref="CH17:CQ18" si="309">SUM(BW14:CH14)/12</f>
        <v>472.18390125742116</v>
      </c>
      <c r="CI17" s="4">
        <f t="shared" si="309"/>
        <v>473.90904402891965</v>
      </c>
      <c r="CJ17" s="4">
        <f t="shared" si="309"/>
        <v>475.25634895752046</v>
      </c>
      <c r="CK17" s="4">
        <f t="shared" si="309"/>
        <v>475.63994761787899</v>
      </c>
      <c r="CL17" s="4">
        <f t="shared" si="309"/>
        <v>475.61579687310649</v>
      </c>
      <c r="CM17" s="4">
        <f t="shared" si="309"/>
        <v>475.48323115747968</v>
      </c>
      <c r="CN17" s="4">
        <f t="shared" si="309"/>
        <v>475.54483505656373</v>
      </c>
      <c r="CO17" s="4">
        <f t="shared" si="309"/>
        <v>476.28083903266059</v>
      </c>
      <c r="CP17" s="4">
        <f t="shared" si="309"/>
        <v>476.94796373246896</v>
      </c>
      <c r="CQ17" s="4">
        <f t="shared" si="309"/>
        <v>478.2198355396518</v>
      </c>
      <c r="CR17" s="4">
        <f t="shared" ref="CR17:DA18" si="310">SUM(CG14:CR14)/12</f>
        <v>480.80603908585476</v>
      </c>
      <c r="CS17" s="4">
        <f t="shared" si="310"/>
        <v>483.82609280913056</v>
      </c>
      <c r="CT17" s="4">
        <f t="shared" si="310"/>
        <v>487.4456636646766</v>
      </c>
      <c r="CU17" s="4">
        <f t="shared" si="310"/>
        <v>491.25827761349882</v>
      </c>
      <c r="CV17" s="4">
        <f t="shared" si="310"/>
        <v>495.18246316598101</v>
      </c>
      <c r="CW17" s="4">
        <f t="shared" si="310"/>
        <v>499.10899315780142</v>
      </c>
      <c r="CX17" s="4">
        <f t="shared" si="310"/>
        <v>502.78366111862334</v>
      </c>
      <c r="CY17" s="4">
        <f t="shared" si="310"/>
        <v>505.99601754153082</v>
      </c>
      <c r="CZ17" s="4">
        <f t="shared" si="310"/>
        <v>508.72413823667517</v>
      </c>
      <c r="DA17" s="4">
        <f t="shared" si="310"/>
        <v>510.7982856507212</v>
      </c>
      <c r="DB17" s="4">
        <f t="shared" ref="DB17:DK18" si="311">SUM(CQ14:DB14)/12</f>
        <v>512.78518195778554</v>
      </c>
      <c r="DC17" s="4">
        <f t="shared" si="311"/>
        <v>513.92557888027284</v>
      </c>
      <c r="DD17" s="4">
        <f t="shared" si="311"/>
        <v>513.72109085324871</v>
      </c>
      <c r="DE17" s="4">
        <f t="shared" si="311"/>
        <v>512.87869946191688</v>
      </c>
      <c r="DF17" s="4">
        <f t="shared" si="311"/>
        <v>511.31199848156075</v>
      </c>
      <c r="DG17" s="4">
        <f t="shared" si="311"/>
        <v>509.55104637824041</v>
      </c>
      <c r="DH17" s="4">
        <f t="shared" si="311"/>
        <v>507.8238496606682</v>
      </c>
      <c r="DI17" s="4">
        <f t="shared" si="311"/>
        <v>506.29561488383848</v>
      </c>
      <c r="DJ17" s="4">
        <f t="shared" si="311"/>
        <v>504.80308843309598</v>
      </c>
      <c r="DK17" s="4">
        <f t="shared" si="311"/>
        <v>503.62007871610689</v>
      </c>
      <c r="DL17" s="4">
        <f t="shared" ref="DL17:DU18" si="312">SUM(DA14:DL14)/12</f>
        <v>502.63059169868467</v>
      </c>
      <c r="DM17" s="4">
        <f t="shared" si="312"/>
        <v>501.81424194278247</v>
      </c>
      <c r="DN17" s="4">
        <f t="shared" si="312"/>
        <v>500.95697526683102</v>
      </c>
      <c r="DO17" s="4">
        <f t="shared" si="312"/>
        <v>500.08337286406294</v>
      </c>
      <c r="DP17" s="4">
        <f t="shared" si="312"/>
        <v>499.13613932936568</v>
      </c>
      <c r="DQ17" s="4">
        <f t="shared" si="312"/>
        <v>498.10522768344504</v>
      </c>
      <c r="DR17" s="4">
        <f t="shared" si="312"/>
        <v>496.95485109188712</v>
      </c>
      <c r="DS17" s="4">
        <f t="shared" si="312"/>
        <v>495.71483756480455</v>
      </c>
      <c r="DT17" s="4">
        <f t="shared" si="312"/>
        <v>494.19362415363145</v>
      </c>
      <c r="DU17" s="4">
        <f t="shared" si="312"/>
        <v>492.36099903674312</v>
      </c>
      <c r="DV17" s="4">
        <f t="shared" ref="DV17:EE18" si="313">SUM(DK14:DV14)/12</f>
        <v>490.76513281825919</v>
      </c>
      <c r="DW17" s="4">
        <f t="shared" si="313"/>
        <v>489.17229890796057</v>
      </c>
      <c r="DX17" s="4">
        <f t="shared" si="313"/>
        <v>487.66752950244546</v>
      </c>
      <c r="DY17" s="4">
        <f t="shared" si="313"/>
        <v>486.15327051825881</v>
      </c>
      <c r="DZ17" s="4">
        <f t="shared" si="313"/>
        <v>484.60694882862748</v>
      </c>
      <c r="EA17" s="4">
        <f t="shared" si="313"/>
        <v>483.17884694501782</v>
      </c>
      <c r="EB17" s="4">
        <f t="shared" si="313"/>
        <v>481.74112442857273</v>
      </c>
      <c r="EC17" s="4">
        <f t="shared" si="313"/>
        <v>480.51065092173343</v>
      </c>
      <c r="ED17" s="4">
        <f t="shared" si="313"/>
        <v>479.74737558622013</v>
      </c>
      <c r="EE17" s="4">
        <f t="shared" si="313"/>
        <v>479.14887993034989</v>
      </c>
      <c r="EF17" s="4">
        <f t="shared" ref="EF17:EO18" si="314">SUM(DU14:EF14)/12</f>
        <v>478.47726836032001</v>
      </c>
      <c r="EG17" s="4">
        <f t="shared" si="314"/>
        <v>477.81132623964339</v>
      </c>
      <c r="EH17" s="4">
        <f t="shared" si="314"/>
        <v>476.70999966824184</v>
      </c>
      <c r="EI17" s="4">
        <f t="shared" si="314"/>
        <v>475.42837123726258</v>
      </c>
      <c r="EJ17" s="4">
        <f t="shared" si="314"/>
        <v>473.98057644896608</v>
      </c>
      <c r="EK17" s="4">
        <f t="shared" si="314"/>
        <v>472.7207522185758</v>
      </c>
      <c r="EL17" s="4">
        <f t="shared" si="314"/>
        <v>471.49965386148097</v>
      </c>
      <c r="EM17" s="4">
        <f t="shared" si="314"/>
        <v>470.30183164274331</v>
      </c>
      <c r="EN17" s="4">
        <f t="shared" si="314"/>
        <v>469.20828605186267</v>
      </c>
      <c r="EO17" s="4">
        <f t="shared" si="314"/>
        <v>468.2626889333315</v>
      </c>
      <c r="EP17" s="4">
        <f t="shared" ref="EP17:EY18" si="315">SUM(EE14:EP14)/12</f>
        <v>467.51497036443567</v>
      </c>
      <c r="EQ17" s="4">
        <f t="shared" si="315"/>
        <v>467.09455363995511</v>
      </c>
      <c r="ER17" s="4">
        <f t="shared" si="315"/>
        <v>467.17939108744525</v>
      </c>
      <c r="ES17" s="4">
        <f t="shared" si="315"/>
        <v>467.56105395279025</v>
      </c>
      <c r="ET17" s="4">
        <f t="shared" si="315"/>
        <v>468.26992350238044</v>
      </c>
      <c r="EU17" s="4">
        <f t="shared" si="315"/>
        <v>469.058884220133</v>
      </c>
      <c r="EV17" s="4">
        <f t="shared" si="315"/>
        <v>469.99683305791223</v>
      </c>
      <c r="EW17" s="4">
        <f t="shared" si="315"/>
        <v>470.63899672572808</v>
      </c>
      <c r="EX17" s="4">
        <f t="shared" si="315"/>
        <v>471.17008028813871</v>
      </c>
      <c r="EY17" s="4">
        <f t="shared" si="315"/>
        <v>471.66349546446821</v>
      </c>
      <c r="EZ17" s="4">
        <f t="shared" ref="EZ17:FI18" si="316">SUM(EO14:EZ14)/12</f>
        <v>472.22347251793457</v>
      </c>
      <c r="FA17" s="4">
        <f t="shared" si="316"/>
        <v>472.75883874660161</v>
      </c>
      <c r="FB17" s="4">
        <f t="shared" si="316"/>
        <v>473.14421553747087</v>
      </c>
      <c r="FC17" s="4">
        <f t="shared" si="316"/>
        <v>473.33764205631979</v>
      </c>
      <c r="FD17" s="4">
        <f t="shared" si="316"/>
        <v>473.32030108608825</v>
      </c>
      <c r="FE17" s="4">
        <f t="shared" si="316"/>
        <v>473.4588115155895</v>
      </c>
      <c r="FF17" s="4">
        <f t="shared" si="316"/>
        <v>473.4841903791289</v>
      </c>
      <c r="FG17" s="4">
        <f t="shared" si="316"/>
        <v>473.82155090240008</v>
      </c>
      <c r="FH17" s="4">
        <f t="shared" si="316"/>
        <v>474.22905068468782</v>
      </c>
      <c r="FI17" s="4">
        <f t="shared" si="316"/>
        <v>475.05165527740814</v>
      </c>
      <c r="FJ17" s="4">
        <f t="shared" ref="FJ17:FS18" si="317">SUM(EY14:FJ14)/12</f>
        <v>476.12659042218615</v>
      </c>
      <c r="FK17" s="4">
        <f t="shared" si="317"/>
        <v>477.29435136003514</v>
      </c>
      <c r="FL17" s="4">
        <f t="shared" si="317"/>
        <v>478.62046711274041</v>
      </c>
      <c r="FM17" s="4">
        <f t="shared" si="317"/>
        <v>480.32268574029757</v>
      </c>
      <c r="FN17" s="4">
        <f t="shared" si="317"/>
        <v>482.47043464163903</v>
      </c>
      <c r="FO17" s="4">
        <f t="shared" si="317"/>
        <v>484.63385804687505</v>
      </c>
      <c r="FP17" s="4">
        <f t="shared" si="317"/>
        <v>486.69020374680741</v>
      </c>
      <c r="FQ17" s="4">
        <f t="shared" si="317"/>
        <v>488.44354737943235</v>
      </c>
      <c r="FR17" s="4">
        <f t="shared" si="317"/>
        <v>490.32250919996659</v>
      </c>
      <c r="FS17" s="4">
        <f t="shared" si="317"/>
        <v>491.96455491141529</v>
      </c>
      <c r="FT17" s="4">
        <f t="shared" ref="FT17:GC18" si="318">SUM(FI14:FT14)/12</f>
        <v>493.50158880079135</v>
      </c>
      <c r="FU17" s="4">
        <f t="shared" si="318"/>
        <v>494.66536005568082</v>
      </c>
      <c r="FV17" s="4">
        <f t="shared" si="318"/>
        <v>495.71452903557048</v>
      </c>
      <c r="FW17" s="4">
        <f t="shared" si="318"/>
        <v>496.69451013320628</v>
      </c>
      <c r="FX17" s="4">
        <f t="shared" si="318"/>
        <v>497.47759378478668</v>
      </c>
      <c r="FY17" s="4">
        <f t="shared" si="318"/>
        <v>497.86472063925049</v>
      </c>
      <c r="FZ17" s="4">
        <f t="shared" si="318"/>
        <v>497.77724294112846</v>
      </c>
      <c r="GA17" s="4">
        <f t="shared" si="318"/>
        <v>497.83558195742222</v>
      </c>
      <c r="GB17" s="4">
        <f t="shared" si="318"/>
        <v>498.13360544398842</v>
      </c>
      <c r="GC17" s="4">
        <f t="shared" si="318"/>
        <v>498.47341743014425</v>
      </c>
      <c r="GD17" s="4">
        <f t="shared" ref="GD17:GM18" si="319">SUM(FS14:GD14)/12</f>
        <v>498.71986258715305</v>
      </c>
      <c r="GE17" s="4">
        <f t="shared" si="319"/>
        <v>498.68938216702162</v>
      </c>
      <c r="GF17" s="4">
        <f t="shared" si="319"/>
        <v>498.48241099784855</v>
      </c>
      <c r="GG17" s="4">
        <f t="shared" si="319"/>
        <v>498.17249907196128</v>
      </c>
      <c r="GH17" s="4">
        <f t="shared" si="319"/>
        <v>498.02327294974913</v>
      </c>
      <c r="GI17" s="4">
        <f t="shared" si="319"/>
        <v>497.89216261960627</v>
      </c>
      <c r="GJ17" s="4">
        <f t="shared" si="319"/>
        <v>497.85887434956493</v>
      </c>
      <c r="GK17" s="4">
        <f t="shared" si="319"/>
        <v>497.86458671825284</v>
      </c>
      <c r="GL17" s="4">
        <f t="shared" si="319"/>
        <v>498.21939635600461</v>
      </c>
      <c r="GM17" s="4">
        <f t="shared" si="319"/>
        <v>498.76977282943955</v>
      </c>
      <c r="GN17" s="4">
        <f t="shared" ref="GN17:GW18" si="320">SUM(GC14:GN14)/12</f>
        <v>499.49038998987277</v>
      </c>
      <c r="GO17" s="4">
        <f t="shared" si="320"/>
        <v>500.76632935920907</v>
      </c>
      <c r="GP17" s="4">
        <f t="shared" si="320"/>
        <v>502.64036530792174</v>
      </c>
      <c r="GQ17" s="4">
        <f t="shared" si="320"/>
        <v>505.19224404659445</v>
      </c>
      <c r="GR17" s="4">
        <f t="shared" si="320"/>
        <v>508.02323452230934</v>
      </c>
      <c r="GS17" s="4">
        <f t="shared" si="320"/>
        <v>511.5320677879842</v>
      </c>
      <c r="GT17" s="4">
        <f t="shared" si="320"/>
        <v>515.24026658011769</v>
      </c>
      <c r="GU17" s="4">
        <f t="shared" si="320"/>
        <v>519.34719642516905</v>
      </c>
      <c r="GV17" s="4">
        <f t="shared" si="320"/>
        <v>523.61361869138727</v>
      </c>
      <c r="GW17" s="4">
        <f t="shared" si="320"/>
        <v>528.23889890523139</v>
      </c>
      <c r="GX17" s="4">
        <f t="shared" ref="GX17:GX18" si="321">SUM(GM14:GX14)/12</f>
        <v>533.26291017199321</v>
      </c>
      <c r="GY17" s="4">
        <f t="shared" ref="GY17:GY18" si="322">SUM(GN14:GY14)/12</f>
        <v>538.5261600705054</v>
      </c>
      <c r="GZ17" s="4">
        <f t="shared" ref="GZ17:HC18" si="323">SUM(GO14:GZ14)/12</f>
        <v>544.0685217060601</v>
      </c>
      <c r="HA17" s="4">
        <f t="shared" si="323"/>
        <v>550.00961439453215</v>
      </c>
      <c r="HB17" s="4">
        <f t="shared" si="323"/>
        <v>556.18994571475491</v>
      </c>
      <c r="HC17" s="4">
        <f t="shared" si="323"/>
        <v>564.52342472073269</v>
      </c>
      <c r="HD17" s="4">
        <f t="shared" ref="HD17:HD18" si="324">SUM(GS14:HD14)/12</f>
        <v>573.93347756958804</v>
      </c>
      <c r="HE17" s="4">
        <f t="shared" ref="HE17:HF18" si="325">SUM(GT14:HE14)/12</f>
        <v>583.86188078723615</v>
      </c>
      <c r="HF17" s="4">
        <f t="shared" si="325"/>
        <v>594.50799990013604</v>
      </c>
      <c r="HG17" s="4">
        <f t="shared" ref="HG17:HG18" si="326">SUM(GV14:HG14)/12</f>
        <v>604.87500727599354</v>
      </c>
      <c r="HH17" s="4">
        <f t="shared" ref="HH17:HH18" si="327">SUM(GW14:HH14)/12</f>
        <v>615.12239533597574</v>
      </c>
      <c r="HI17" s="4">
        <f t="shared" ref="HI17:HI18" si="328">SUM(GX14:HI14)/12</f>
        <v>625.05079855362374</v>
      </c>
      <c r="HJ17" s="4">
        <f t="shared" ref="HJ17:HJ18" si="329">SUM(GY14:HJ14)/12</f>
        <v>635.05894798185545</v>
      </c>
      <c r="HK17" s="4">
        <f t="shared" ref="HK17:HL18" si="330">SUM(GZ14:HK14)/12</f>
        <v>644.4690008307108</v>
      </c>
      <c r="HL17" s="4">
        <f t="shared" si="330"/>
        <v>652.84235294198015</v>
      </c>
      <c r="HM17" s="4">
        <f t="shared" ref="HM17:HM18" si="331">SUM(HB14:HM14)/12</f>
        <v>660.2365135559121</v>
      </c>
      <c r="HN17" s="4">
        <f t="shared" ref="HN17:HN18" si="332">SUM(HC14:HN14)/12</f>
        <v>666.29179533298804</v>
      </c>
      <c r="HO17" s="4">
        <f t="shared" ref="HO17:HO18" si="333">SUM(HD14:HO14)/12</f>
        <v>669.61812253404776</v>
      </c>
      <c r="HP17" s="4">
        <f t="shared" ref="HP17:HP18" si="334">SUM(HE14:HP14)/12</f>
        <v>671.07050301202571</v>
      </c>
      <c r="HQ17" s="4">
        <f t="shared" ref="HQ17:HQ18" si="335">SUM(HF14:HQ14)/12</f>
        <v>670.98881616505184</v>
      </c>
      <c r="HR17" s="4">
        <f t="shared" ref="HR17:HR18" si="336">SUM(HG14:HR14)/12</f>
        <v>669.2330383065364</v>
      </c>
      <c r="HS17" s="4">
        <f t="shared" ref="HS17:HS18" si="337">SUM(HH14:HS14)/12</f>
        <v>666.82614917005105</v>
      </c>
      <c r="HT17" s="4">
        <f t="shared" ref="HT17:HT18" si="338">SUM(HI14:HT14)/12</f>
        <v>664.46893461941102</v>
      </c>
      <c r="HU17" s="4">
        <f t="shared" ref="HU17:HU18" si="339">SUM(HJ14:HU14)/12</f>
        <v>662.07801757877917</v>
      </c>
      <c r="HV17" s="4">
        <f t="shared" ref="HV17:HV18" si="340">SUM(HK14:HV14)/12</f>
        <v>658.63469943223674</v>
      </c>
      <c r="HW17" s="4">
        <f t="shared" ref="HW17:HW18" si="341">SUM(HL14:HW14)/12</f>
        <v>654.78233333183573</v>
      </c>
      <c r="HX17" s="4">
        <f t="shared" ref="HX17:HX18" si="342">SUM(HM14:HX14)/12</f>
        <v>651.12797657564181</v>
      </c>
      <c r="HY17" s="4">
        <f t="shared" ref="HY17:HY18" si="343">SUM(HN14:HY14)/12</f>
        <v>647.27331917412062</v>
      </c>
      <c r="HZ17" s="4">
        <f t="shared" ref="HZ17:HZ18" si="344">SUM(HO14:HZ14)/12</f>
        <v>643.57210212656673</v>
      </c>
      <c r="IA17" s="4">
        <f t="shared" ref="IA17:IA18" si="345">SUM(HP14:IA14)/12</f>
        <v>639.86549205940446</v>
      </c>
      <c r="IB17" s="4">
        <f t="shared" ref="IB17:IB18" si="346">SUM(HQ14:IB14)/12</f>
        <v>636.62131389428566</v>
      </c>
      <c r="IC17" s="4">
        <f t="shared" ref="IC17:IC18" si="347">SUM(HR14:IC14)/12</f>
        <v>633.45079734531612</v>
      </c>
      <c r="ID17" s="4">
        <f t="shared" ref="ID17:ID18" si="348">SUM(HS14:ID14)/12</f>
        <v>630.67507480839561</v>
      </c>
      <c r="IE17" s="4">
        <f t="shared" ref="IE17:IE18" si="349">SUM(HT14:IE14)/12</f>
        <v>628.46241922626939</v>
      </c>
      <c r="IF17" s="4">
        <f t="shared" ref="IF17:IF18" si="350">SUM(HU14:IF14)/12</f>
        <v>625.82705420031948</v>
      </c>
      <c r="IG17" s="4">
        <f t="shared" ref="IG17:IG18" si="351">SUM(HV14:IG14)/12</f>
        <v>623.06452310668601</v>
      </c>
    </row>
    <row r="18" spans="1:242" ht="17.25" customHeight="1">
      <c r="A18" s="184"/>
      <c r="B18" s="161" t="s">
        <v>16</v>
      </c>
      <c r="C18" s="15"/>
      <c r="D18" t="s">
        <v>1</v>
      </c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4">
        <f t="shared" si="302"/>
        <v>300.12097744588499</v>
      </c>
      <c r="Q18" s="4">
        <f t="shared" si="302"/>
        <v>300.64853943395372</v>
      </c>
      <c r="R18" s="4">
        <f t="shared" si="302"/>
        <v>301.22861481120714</v>
      </c>
      <c r="S18" s="4">
        <f t="shared" si="302"/>
        <v>301.69155584013373</v>
      </c>
      <c r="T18" s="4">
        <f t="shared" si="302"/>
        <v>302.20198394422448</v>
      </c>
      <c r="U18" s="4">
        <f t="shared" si="302"/>
        <v>302.78245079007314</v>
      </c>
      <c r="V18" s="4">
        <f t="shared" si="302"/>
        <v>303.23098983057361</v>
      </c>
      <c r="W18" s="4">
        <f t="shared" si="302"/>
        <v>303.62345519201477</v>
      </c>
      <c r="X18" s="4">
        <f t="shared" si="302"/>
        <v>303.9959617621476</v>
      </c>
      <c r="Y18" s="4">
        <f t="shared" si="302"/>
        <v>304.28067710545275</v>
      </c>
      <c r="Z18" s="4">
        <f t="shared" si="303"/>
        <v>304.77019733467444</v>
      </c>
      <c r="AA18" s="4">
        <f t="shared" si="303"/>
        <v>305.42355626977309</v>
      </c>
      <c r="AB18" s="4">
        <f t="shared" si="303"/>
        <v>306.34259016016767</v>
      </c>
      <c r="AC18" s="4">
        <f t="shared" si="303"/>
        <v>307.28587558593671</v>
      </c>
      <c r="AD18" s="4">
        <f t="shared" si="303"/>
        <v>308.35495431894219</v>
      </c>
      <c r="AE18" s="4">
        <f t="shared" si="303"/>
        <v>309.55856514250473</v>
      </c>
      <c r="AF18" s="4">
        <f t="shared" si="303"/>
        <v>310.83069639782224</v>
      </c>
      <c r="AG18" s="4">
        <f t="shared" si="303"/>
        <v>312.29858019867305</v>
      </c>
      <c r="AH18" s="4">
        <f t="shared" si="303"/>
        <v>313.95236507679346</v>
      </c>
      <c r="AI18" s="4">
        <f t="shared" si="303"/>
        <v>315.86703100493111</v>
      </c>
      <c r="AJ18" s="4">
        <f t="shared" si="304"/>
        <v>318.04429229449977</v>
      </c>
      <c r="AK18" s="4">
        <f t="shared" si="304"/>
        <v>320.74127039217734</v>
      </c>
      <c r="AL18" s="4">
        <f t="shared" si="304"/>
        <v>323.83871555725017</v>
      </c>
      <c r="AM18" s="4">
        <f t="shared" si="304"/>
        <v>327.4720895000238</v>
      </c>
      <c r="AN18" s="4">
        <f t="shared" si="304"/>
        <v>330.88765727354149</v>
      </c>
      <c r="AO18" s="4">
        <f t="shared" si="304"/>
        <v>334.48242407615794</v>
      </c>
      <c r="AP18" s="4">
        <f t="shared" si="304"/>
        <v>338.06386900285435</v>
      </c>
      <c r="AQ18" s="4">
        <f t="shared" si="304"/>
        <v>341.8608104531267</v>
      </c>
      <c r="AR18" s="4">
        <f t="shared" si="304"/>
        <v>345.93835079877795</v>
      </c>
      <c r="AS18" s="4">
        <f t="shared" si="304"/>
        <v>350.50750472200934</v>
      </c>
      <c r="AT18" s="4">
        <f t="shared" si="305"/>
        <v>355.22559256756062</v>
      </c>
      <c r="AU18" s="4">
        <f t="shared" si="305"/>
        <v>359.9732437758002</v>
      </c>
      <c r="AV18" s="4">
        <f t="shared" si="305"/>
        <v>364.1507197899021</v>
      </c>
      <c r="AW18" s="4">
        <f t="shared" si="305"/>
        <v>367.4654471124727</v>
      </c>
      <c r="AX18" s="4">
        <f t="shared" si="305"/>
        <v>369.72459676001625</v>
      </c>
      <c r="AY18" s="4">
        <f t="shared" si="305"/>
        <v>370.71568847102822</v>
      </c>
      <c r="AZ18" s="4">
        <f t="shared" si="305"/>
        <v>371.17825057238935</v>
      </c>
      <c r="BA18" s="4">
        <f t="shared" si="305"/>
        <v>371.04531719139504</v>
      </c>
      <c r="BB18" s="4">
        <f t="shared" si="305"/>
        <v>370.6643638567275</v>
      </c>
      <c r="BC18" s="4">
        <f t="shared" si="305"/>
        <v>369.83932238936205</v>
      </c>
      <c r="BD18" s="4">
        <f t="shared" si="306"/>
        <v>368.36601934507979</v>
      </c>
      <c r="BE18" s="4">
        <f t="shared" si="306"/>
        <v>365.79144335974593</v>
      </c>
      <c r="BF18" s="4">
        <f t="shared" si="306"/>
        <v>362.94354949157014</v>
      </c>
      <c r="BG18" s="4">
        <f t="shared" si="306"/>
        <v>359.62679906578279</v>
      </c>
      <c r="BH18" s="4">
        <f t="shared" si="306"/>
        <v>356.48711937117793</v>
      </c>
      <c r="BI18" s="4">
        <f t="shared" si="306"/>
        <v>353.4802281637547</v>
      </c>
      <c r="BJ18" s="4">
        <f t="shared" si="306"/>
        <v>350.79265674063618</v>
      </c>
      <c r="BK18" s="4">
        <f t="shared" si="306"/>
        <v>348.59832447681566</v>
      </c>
      <c r="BL18" s="4">
        <f t="shared" si="306"/>
        <v>346.87082041001105</v>
      </c>
      <c r="BM18" s="4">
        <f t="shared" si="306"/>
        <v>345.49499904107643</v>
      </c>
      <c r="BN18" s="4">
        <f t="shared" si="307"/>
        <v>344.26264933183091</v>
      </c>
      <c r="BO18" s="4">
        <f t="shared" si="307"/>
        <v>343.18230352203653</v>
      </c>
      <c r="BP18" s="4">
        <f t="shared" si="307"/>
        <v>342.40933437179342</v>
      </c>
      <c r="BQ18" s="4">
        <f t="shared" si="307"/>
        <v>341.97568534895413</v>
      </c>
      <c r="BR18" s="4">
        <f t="shared" si="307"/>
        <v>341.65368554302682</v>
      </c>
      <c r="BS18" s="4">
        <f t="shared" si="307"/>
        <v>341.7029759131367</v>
      </c>
      <c r="BT18" s="4">
        <f t="shared" si="307"/>
        <v>342.22408569757567</v>
      </c>
      <c r="BU18" s="4">
        <f t="shared" si="307"/>
        <v>343.57345491679229</v>
      </c>
      <c r="BV18" s="4">
        <f t="shared" si="307"/>
        <v>345.52502212979829</v>
      </c>
      <c r="BW18" s="4">
        <f t="shared" si="307"/>
        <v>347.86610189178401</v>
      </c>
      <c r="BX18" s="4">
        <f t="shared" si="308"/>
        <v>350.43615204269435</v>
      </c>
      <c r="BY18" s="4">
        <f t="shared" si="308"/>
        <v>353.68556832074728</v>
      </c>
      <c r="BZ18" s="4">
        <f t="shared" si="308"/>
        <v>357.40908756167624</v>
      </c>
      <c r="CA18" s="4">
        <f t="shared" si="308"/>
        <v>361.29763898200525</v>
      </c>
      <c r="CB18" s="4">
        <f t="shared" si="308"/>
        <v>365.17051929700568</v>
      </c>
      <c r="CC18" s="4">
        <f t="shared" si="308"/>
        <v>368.95859278567082</v>
      </c>
      <c r="CD18" s="4">
        <f t="shared" si="308"/>
        <v>372.7044194201597</v>
      </c>
      <c r="CE18" s="4">
        <f t="shared" si="308"/>
        <v>376.32105290908686</v>
      </c>
      <c r="CF18" s="4">
        <f t="shared" si="308"/>
        <v>379.51299901709757</v>
      </c>
      <c r="CG18" s="4">
        <f t="shared" si="308"/>
        <v>382.04363737769137</v>
      </c>
      <c r="CH18" s="4">
        <f t="shared" si="309"/>
        <v>383.91816124833264</v>
      </c>
      <c r="CI18" s="4">
        <f t="shared" si="309"/>
        <v>385.32082160791037</v>
      </c>
      <c r="CJ18" s="4">
        <f t="shared" si="309"/>
        <v>386.41627367531845</v>
      </c>
      <c r="CK18" s="4">
        <f t="shared" si="309"/>
        <v>386.72816591041993</v>
      </c>
      <c r="CL18" s="4">
        <f t="shared" si="309"/>
        <v>386.70852968499781</v>
      </c>
      <c r="CM18" s="4">
        <f t="shared" si="309"/>
        <v>386.60074459183301</v>
      </c>
      <c r="CN18" s="4">
        <f t="shared" si="309"/>
        <v>386.65083282143814</v>
      </c>
      <c r="CO18" s="4">
        <f t="shared" si="309"/>
        <v>387.24925494557687</v>
      </c>
      <c r="CP18" s="4">
        <f t="shared" si="309"/>
        <v>387.79167345538144</v>
      </c>
      <c r="CQ18" s="4">
        <f t="shared" si="309"/>
        <v>388.82579317919431</v>
      </c>
      <c r="CR18" s="4">
        <f t="shared" si="310"/>
        <v>390.92855548732922</v>
      </c>
      <c r="CS18" s="4">
        <f t="shared" si="310"/>
        <v>393.38406798833472</v>
      </c>
      <c r="CT18" s="4">
        <f t="shared" si="310"/>
        <v>396.32702937195836</v>
      </c>
      <c r="CU18" s="4">
        <f t="shared" si="310"/>
        <v>399.42694813853149</v>
      </c>
      <c r="CV18" s="4">
        <f t="shared" si="310"/>
        <v>402.61758233358614</v>
      </c>
      <c r="CW18" s="4">
        <f t="shared" si="310"/>
        <v>405.8101227199308</v>
      </c>
      <c r="CX18" s="4">
        <f t="shared" si="310"/>
        <v>408.7978818598761</v>
      </c>
      <c r="CY18" s="4">
        <f t="shared" si="310"/>
        <v>411.4097497526032</v>
      </c>
      <c r="CZ18" s="4">
        <f t="shared" si="310"/>
        <v>413.62790051580004</v>
      </c>
      <c r="DA18" s="4">
        <f t="shared" si="310"/>
        <v>415.31432578196853</v>
      </c>
      <c r="DB18" s="4">
        <f t="shared" si="311"/>
        <v>416.92980986511475</v>
      </c>
      <c r="DC18" s="4">
        <f t="shared" si="311"/>
        <v>417.85703141673616</v>
      </c>
      <c r="DD18" s="4">
        <f t="shared" si="311"/>
        <v>417.69076851128057</v>
      </c>
      <c r="DE18" s="4">
        <f t="shared" si="311"/>
        <v>417.00584606231467</v>
      </c>
      <c r="DF18" s="4">
        <f t="shared" si="311"/>
        <v>415.73200983451756</v>
      </c>
      <c r="DG18" s="4">
        <f t="shared" si="311"/>
        <v>414.30023401210428</v>
      </c>
      <c r="DH18" s="4">
        <f t="shared" si="311"/>
        <v>412.89590365234682</v>
      </c>
      <c r="DI18" s="4">
        <f t="shared" si="311"/>
        <v>411.65334310779252</v>
      </c>
      <c r="DJ18" s="4">
        <f t="shared" si="311"/>
        <v>410.43981590142727</v>
      </c>
      <c r="DK18" s="4">
        <f t="shared" si="311"/>
        <v>409.47794720138086</v>
      </c>
      <c r="DL18" s="4">
        <f t="shared" si="312"/>
        <v>408.67342583736104</v>
      </c>
      <c r="DM18" s="4">
        <f t="shared" si="312"/>
        <v>408.00967703866854</v>
      </c>
      <c r="DN18" s="4">
        <f t="shared" si="312"/>
        <v>407.31265995474365</v>
      </c>
      <c r="DO18" s="4">
        <f t="shared" si="312"/>
        <v>406.60236079537009</v>
      </c>
      <c r="DP18" s="4">
        <f t="shared" si="312"/>
        <v>405.83219443445574</v>
      </c>
      <c r="DQ18" s="4">
        <f t="shared" si="312"/>
        <v>404.9939919831283</v>
      </c>
      <c r="DR18" s="4">
        <f t="shared" si="312"/>
        <v>404.05865627050042</v>
      </c>
      <c r="DS18" s="4">
        <f t="shared" si="312"/>
        <v>403.05043953127478</v>
      </c>
      <c r="DT18" s="4">
        <f t="shared" si="312"/>
        <v>401.81358784249716</v>
      </c>
      <c r="DU18" s="4">
        <f t="shared" si="312"/>
        <v>400.32353690416647</v>
      </c>
      <c r="DV18" s="4">
        <f t="shared" si="313"/>
        <v>399.02598732111818</v>
      </c>
      <c r="DW18" s="4">
        <f t="shared" si="313"/>
        <v>397.73090321429578</v>
      </c>
      <c r="DX18" s="4">
        <f t="shared" si="313"/>
        <v>396.5074216391518</v>
      </c>
      <c r="DY18" s="4">
        <f t="shared" si="313"/>
        <v>395.27622438038333</v>
      </c>
      <c r="DZ18" s="4">
        <f t="shared" si="313"/>
        <v>394.01895792508748</v>
      </c>
      <c r="EA18" s="4">
        <f t="shared" si="313"/>
        <v>392.85781234648852</v>
      </c>
      <c r="EB18" s="4">
        <f t="shared" si="313"/>
        <v>391.68884452816798</v>
      </c>
      <c r="EC18" s="4">
        <f t="shared" si="313"/>
        <v>390.68838448505227</v>
      </c>
      <c r="ED18" s="4">
        <f t="shared" si="313"/>
        <v>390.06778886000842</v>
      </c>
      <c r="EE18" s="4">
        <f t="shared" si="313"/>
        <v>389.58117050833454</v>
      </c>
      <c r="EF18" s="4">
        <f t="shared" si="314"/>
        <v>389.0351038627918</v>
      </c>
      <c r="EG18" s="4">
        <f t="shared" si="314"/>
        <v>388.49364687159164</v>
      </c>
      <c r="EH18" s="4">
        <f t="shared" si="314"/>
        <v>387.59819221695301</v>
      </c>
      <c r="EI18" s="4">
        <f t="shared" si="314"/>
        <v>386.55613968336417</v>
      </c>
      <c r="EJ18" s="4">
        <f t="shared" si="314"/>
        <v>385.37898241157342</v>
      </c>
      <c r="EK18" s="4">
        <f t="shared" si="314"/>
        <v>384.35465820073188</v>
      </c>
      <c r="EL18" s="4">
        <f t="shared" si="314"/>
        <v>383.36182080261068</v>
      </c>
      <c r="EM18" s="4">
        <f t="shared" si="314"/>
        <v>382.38790851442053</v>
      </c>
      <c r="EN18" s="4">
        <f t="shared" si="314"/>
        <v>381.49878033496742</v>
      </c>
      <c r="EO18" s="4">
        <f t="shared" si="314"/>
        <v>380.72994449354729</v>
      </c>
      <c r="EP18" s="4">
        <f t="shared" si="315"/>
        <v>380.12199759544842</v>
      </c>
      <c r="EQ18" s="4">
        <f t="shared" si="315"/>
        <v>379.78016972840163</v>
      </c>
      <c r="ER18" s="4">
        <f t="shared" si="315"/>
        <v>379.84914843936286</v>
      </c>
      <c r="ES18" s="4">
        <f t="shared" si="315"/>
        <v>380.15946673926646</v>
      </c>
      <c r="ET18" s="4">
        <f t="shared" si="315"/>
        <v>380.73582669842409</v>
      </c>
      <c r="EU18" s="4">
        <f t="shared" si="315"/>
        <v>381.37730631526432</v>
      </c>
      <c r="EV18" s="4">
        <f t="shared" si="315"/>
        <v>382.13992357558658</v>
      </c>
      <c r="EW18" s="4">
        <f t="shared" si="315"/>
        <v>382.6620470404311</v>
      </c>
      <c r="EX18" s="4">
        <f t="shared" si="315"/>
        <v>383.0938546988603</v>
      </c>
      <c r="EY18" s="4">
        <f t="shared" si="315"/>
        <v>383.49503535479539</v>
      </c>
      <c r="EZ18" s="4">
        <f t="shared" si="316"/>
        <v>383.95033541931576</v>
      </c>
      <c r="FA18" s="4">
        <f t="shared" si="316"/>
        <v>384.38562518153975</v>
      </c>
      <c r="FB18" s="4">
        <f t="shared" si="316"/>
        <v>384.6989631596968</v>
      </c>
      <c r="FC18" s="4">
        <f t="shared" si="316"/>
        <v>384.85623229414938</v>
      </c>
      <c r="FD18" s="4">
        <f t="shared" si="316"/>
        <v>384.84213288629616</v>
      </c>
      <c r="FE18" s="4">
        <f t="shared" si="316"/>
        <v>384.95475144289281</v>
      </c>
      <c r="FF18" s="4">
        <f t="shared" si="316"/>
        <v>384.97538621379181</v>
      </c>
      <c r="FG18" s="4">
        <f t="shared" si="316"/>
        <v>385.24968364626903</v>
      </c>
      <c r="FH18" s="4">
        <f t="shared" si="316"/>
        <v>385.58100914616085</v>
      </c>
      <c r="FI18" s="4">
        <f t="shared" si="316"/>
        <v>386.24984355968201</v>
      </c>
      <c r="FJ18" s="4">
        <f t="shared" si="317"/>
        <v>387.12384015961999</v>
      </c>
      <c r="FK18" s="4">
        <f t="shared" si="317"/>
        <v>388.07331054783691</v>
      </c>
      <c r="FL18" s="4">
        <f t="shared" si="317"/>
        <v>389.15153435009961</v>
      </c>
      <c r="FM18" s="4">
        <f t="shared" si="317"/>
        <v>390.53555579554512</v>
      </c>
      <c r="FN18" s="4">
        <f t="shared" si="317"/>
        <v>392.28182416011737</v>
      </c>
      <c r="FO18" s="4">
        <f t="shared" si="317"/>
        <v>394.04083698018172</v>
      </c>
      <c r="FP18" s="4">
        <f t="shared" si="317"/>
        <v>395.71278822186235</v>
      </c>
      <c r="FQ18" s="4">
        <f t="shared" si="317"/>
        <v>397.13837783150649</v>
      </c>
      <c r="FR18" s="4">
        <f t="shared" si="317"/>
        <v>398.66610371388902</v>
      </c>
      <c r="FS18" s="4">
        <f t="shared" si="317"/>
        <v>400.00120041783498</v>
      </c>
      <c r="FT18" s="4">
        <f t="shared" si="318"/>
        <v>401.25091524931105</v>
      </c>
      <c r="FU18" s="4">
        <f t="shared" si="318"/>
        <v>402.19714174941208</v>
      </c>
      <c r="FV18" s="4">
        <f t="shared" si="318"/>
        <v>403.05018867567401</v>
      </c>
      <c r="FW18" s="4">
        <f t="shared" si="318"/>
        <v>403.84698106961326</v>
      </c>
      <c r="FX18" s="4">
        <f t="shared" si="318"/>
        <v>404.4836822252812</v>
      </c>
      <c r="FY18" s="4">
        <f t="shared" si="318"/>
        <v>404.79844312615006</v>
      </c>
      <c r="FZ18" s="4">
        <f t="shared" si="318"/>
        <v>404.72731770886293</v>
      </c>
      <c r="GA18" s="4">
        <f t="shared" si="318"/>
        <v>404.77475136300671</v>
      </c>
      <c r="GB18" s="4">
        <f t="shared" si="318"/>
        <v>405.01706506465263</v>
      </c>
      <c r="GC18" s="4">
        <f t="shared" si="318"/>
        <v>405.29335570596351</v>
      </c>
      <c r="GD18" s="4">
        <f t="shared" si="319"/>
        <v>405.49373265925527</v>
      </c>
      <c r="GE18" s="4">
        <f t="shared" si="319"/>
        <v>405.46894997009582</v>
      </c>
      <c r="GF18" s="4">
        <f t="shared" si="319"/>
        <v>405.30066809837439</v>
      </c>
      <c r="GG18" s="4">
        <f t="shared" si="319"/>
        <v>405.04868827352493</v>
      </c>
      <c r="GH18" s="4">
        <f t="shared" si="319"/>
        <v>404.92735711780932</v>
      </c>
      <c r="GI18" s="4">
        <f t="shared" si="319"/>
        <v>404.82075535367647</v>
      </c>
      <c r="GJ18" s="4">
        <f t="shared" si="319"/>
        <v>404.79368968838941</v>
      </c>
      <c r="GK18" s="4">
        <f t="shared" si="319"/>
        <v>404.79833423911896</v>
      </c>
      <c r="GL18" s="4">
        <f t="shared" si="319"/>
        <v>405.0868190082017</v>
      </c>
      <c r="GM18" s="4">
        <f t="shared" si="319"/>
        <v>405.53431313731704</v>
      </c>
      <c r="GN18" s="4">
        <f t="shared" si="320"/>
        <v>406.12022471638778</v>
      </c>
      <c r="GO18" s="4">
        <f t="shared" si="320"/>
        <v>407.15765164948624</v>
      </c>
      <c r="GP18" s="4">
        <f t="shared" si="320"/>
        <v>408.68137245747454</v>
      </c>
      <c r="GQ18" s="4">
        <f t="shared" si="320"/>
        <v>410.75622632367146</v>
      </c>
      <c r="GR18" s="4">
        <f t="shared" si="320"/>
        <v>413.05801733148365</v>
      </c>
      <c r="GS18" s="4">
        <f t="shared" si="320"/>
        <v>415.91094139750447</v>
      </c>
      <c r="GT18" s="4">
        <f t="shared" si="320"/>
        <v>418.9259634218219</v>
      </c>
      <c r="GU18" s="4">
        <f t="shared" si="320"/>
        <v>422.26518136273256</v>
      </c>
      <c r="GV18" s="4">
        <f t="shared" si="320"/>
        <v>425.73407767028056</v>
      </c>
      <c r="GW18" s="4">
        <f t="shared" si="320"/>
        <v>429.49475030276238</v>
      </c>
      <c r="GX18" s="4">
        <f t="shared" si="321"/>
        <v>433.57961885183755</v>
      </c>
      <c r="GY18" s="4">
        <f t="shared" si="322"/>
        <v>437.85900495086872</v>
      </c>
      <c r="GZ18" s="4">
        <f t="shared" si="323"/>
        <v>442.36532819151512</v>
      </c>
      <c r="HA18" s="4">
        <f t="shared" si="323"/>
        <v>447.1958473487548</v>
      </c>
      <c r="HB18" s="4">
        <f t="shared" si="323"/>
        <v>452.22088405595053</v>
      </c>
      <c r="HC18" s="4">
        <f t="shared" si="323"/>
        <v>458.99657871274991</v>
      </c>
      <c r="HD18" s="4">
        <f t="shared" si="324"/>
        <v>466.64760234435107</v>
      </c>
      <c r="HE18" s="4">
        <f t="shared" si="325"/>
        <v>474.72008066752346</v>
      </c>
      <c r="HF18" s="4">
        <f t="shared" si="325"/>
        <v>483.37611164056375</v>
      </c>
      <c r="HG18" s="4">
        <f t="shared" si="326"/>
        <v>491.8052054719887</v>
      </c>
      <c r="HH18" s="4">
        <f t="shared" si="327"/>
        <v>500.13704052843565</v>
      </c>
      <c r="HI18" s="4">
        <f t="shared" si="328"/>
        <v>508.20951885160804</v>
      </c>
      <c r="HJ18" s="4">
        <f t="shared" si="329"/>
        <v>516.34683635809904</v>
      </c>
      <c r="HK18" s="4">
        <f t="shared" si="330"/>
        <v>523.99785998970026</v>
      </c>
      <c r="HL18" s="4">
        <f t="shared" si="330"/>
        <v>530.80597423815891</v>
      </c>
      <c r="HM18" s="4">
        <f t="shared" si="331"/>
        <v>536.81793809231829</v>
      </c>
      <c r="HN18" s="4">
        <f t="shared" si="332"/>
        <v>541.74130087428694</v>
      </c>
      <c r="HO18" s="4">
        <f t="shared" si="333"/>
        <v>544.44583489025069</v>
      </c>
      <c r="HP18" s="4">
        <f t="shared" si="334"/>
        <v>545.62672064483365</v>
      </c>
      <c r="HQ18" s="4">
        <f t="shared" si="335"/>
        <v>545.56030358994269</v>
      </c>
      <c r="HR18" s="4">
        <f t="shared" si="336"/>
        <v>544.13273478633312</v>
      </c>
      <c r="HS18" s="4">
        <f t="shared" si="337"/>
        <v>542.17576749213401</v>
      </c>
      <c r="HT18" s="4">
        <f t="shared" si="338"/>
        <v>540.25918907101561</v>
      </c>
      <c r="HU18" s="4">
        <f t="shared" si="339"/>
        <v>538.31520819514856</v>
      </c>
      <c r="HV18" s="4">
        <f t="shared" si="340"/>
        <v>535.5155524510767</v>
      </c>
      <c r="HW18" s="4">
        <f t="shared" si="341"/>
        <v>532.38331243657638</v>
      </c>
      <c r="HX18" s="4">
        <f t="shared" si="342"/>
        <v>529.41206771042778</v>
      </c>
      <c r="HY18" s="4">
        <f t="shared" si="343"/>
        <v>526.27796470968292</v>
      </c>
      <c r="HZ18" s="4">
        <f t="shared" si="344"/>
        <v>523.26861932646705</v>
      </c>
      <c r="IA18" s="4">
        <f t="shared" si="345"/>
        <v>520.25488904540498</v>
      </c>
      <c r="IB18" s="4">
        <f t="shared" si="346"/>
        <v>517.61714787592075</v>
      </c>
      <c r="IC18" s="4">
        <f t="shared" si="347"/>
        <v>515.039298693756</v>
      </c>
      <c r="ID18" s="4">
        <f t="shared" si="348"/>
        <v>512.78244434172871</v>
      </c>
      <c r="IE18" s="4">
        <f t="shared" si="349"/>
        <v>510.98340235765505</v>
      </c>
      <c r="IF18" s="4">
        <f t="shared" si="350"/>
        <v>508.84066836717687</v>
      </c>
      <c r="IG18" s="4">
        <f t="shared" si="351"/>
        <v>506.59453957067467</v>
      </c>
    </row>
    <row r="19" spans="1:242" ht="17.25" customHeight="1">
      <c r="A19" s="184"/>
      <c r="B19" s="161" t="s">
        <v>17</v>
      </c>
      <c r="C19" s="15"/>
      <c r="D19" t="s">
        <v>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R19" s="163"/>
    </row>
    <row r="20" spans="1:242" ht="17.25" customHeight="1">
      <c r="A20" s="184"/>
      <c r="B20" s="161" t="s">
        <v>15</v>
      </c>
      <c r="C20" s="14">
        <f>AVERAGE(DU17:EF17)</f>
        <v>484.46086048204234</v>
      </c>
      <c r="D20" t="s">
        <v>3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f>P17*100/$C$20</f>
        <v>76.192140600522777</v>
      </c>
      <c r="Q20" s="4">
        <f t="shared" ref="Q20:CB20" si="352">Q17*100/$C$20</f>
        <v>76.326073514884499</v>
      </c>
      <c r="R20" s="4">
        <f t="shared" si="352"/>
        <v>76.473338078257328</v>
      </c>
      <c r="S20" s="4">
        <f t="shared" si="352"/>
        <v>76.59086557755414</v>
      </c>
      <c r="T20" s="4">
        <f t="shared" si="352"/>
        <v>76.720448688352676</v>
      </c>
      <c r="U20" s="4">
        <f t="shared" si="352"/>
        <v>76.86781263441614</v>
      </c>
      <c r="V20" s="4">
        <f t="shared" si="352"/>
        <v>76.981683880369928</v>
      </c>
      <c r="W20" s="4">
        <f t="shared" si="352"/>
        <v>77.081319621444194</v>
      </c>
      <c r="X20" s="4">
        <f t="shared" si="352"/>
        <v>77.175888395702245</v>
      </c>
      <c r="Y20" s="4">
        <f t="shared" si="352"/>
        <v>77.248169485990758</v>
      </c>
      <c r="Z20" s="4">
        <f t="shared" si="352"/>
        <v>77.3724446847758</v>
      </c>
      <c r="AA20" s="4">
        <f t="shared" si="352"/>
        <v>77.53831384950162</v>
      </c>
      <c r="AB20" s="4">
        <f t="shared" si="352"/>
        <v>77.771630294055115</v>
      </c>
      <c r="AC20" s="4">
        <f t="shared" si="352"/>
        <v>78.011103510483551</v>
      </c>
      <c r="AD20" s="4">
        <f t="shared" si="352"/>
        <v>78.282512053236502</v>
      </c>
      <c r="AE20" s="4">
        <f t="shared" si="352"/>
        <v>78.588074449699548</v>
      </c>
      <c r="AF20" s="4">
        <f t="shared" si="352"/>
        <v>78.911032225901479</v>
      </c>
      <c r="AG20" s="4">
        <f t="shared" si="352"/>
        <v>79.283685980035727</v>
      </c>
      <c r="AH20" s="4">
        <f t="shared" si="352"/>
        <v>79.703534705803278</v>
      </c>
      <c r="AI20" s="4">
        <f t="shared" si="352"/>
        <v>80.189613675827957</v>
      </c>
      <c r="AJ20" s="4">
        <f t="shared" si="352"/>
        <v>80.742358104793439</v>
      </c>
      <c r="AK20" s="4">
        <f t="shared" si="352"/>
        <v>81.427043781094881</v>
      </c>
      <c r="AL20" s="4">
        <f t="shared" si="352"/>
        <v>82.213396602973845</v>
      </c>
      <c r="AM20" s="4">
        <f t="shared" si="352"/>
        <v>83.135806428031785</v>
      </c>
      <c r="AN20" s="4">
        <f t="shared" si="352"/>
        <v>84.002921490248312</v>
      </c>
      <c r="AO20" s="4">
        <f t="shared" si="352"/>
        <v>84.915530065569996</v>
      </c>
      <c r="AP20" s="4">
        <f t="shared" si="352"/>
        <v>85.824756597251152</v>
      </c>
      <c r="AQ20" s="4">
        <f t="shared" si="352"/>
        <v>86.78869153873076</v>
      </c>
      <c r="AR20" s="4">
        <f t="shared" si="352"/>
        <v>87.823862521992595</v>
      </c>
      <c r="AS20" s="4">
        <f t="shared" si="352"/>
        <v>88.983840145373023</v>
      </c>
      <c r="AT20" s="4">
        <f t="shared" si="352"/>
        <v>90.181627836034124</v>
      </c>
      <c r="AU20" s="4">
        <f t="shared" si="352"/>
        <v>91.386920819746521</v>
      </c>
      <c r="AV20" s="4">
        <f t="shared" si="352"/>
        <v>92.4474626136941</v>
      </c>
      <c r="AW20" s="4">
        <f t="shared" si="352"/>
        <v>93.288977166802027</v>
      </c>
      <c r="AX20" s="4">
        <f t="shared" si="352"/>
        <v>93.862510710002269</v>
      </c>
      <c r="AY20" s="4">
        <f t="shared" si="352"/>
        <v>94.114120576250471</v>
      </c>
      <c r="AZ20" s="4">
        <f t="shared" si="352"/>
        <v>94.23155187666579</v>
      </c>
      <c r="BA20" s="4">
        <f t="shared" si="352"/>
        <v>94.197803889632638</v>
      </c>
      <c r="BB20" s="4">
        <f t="shared" si="352"/>
        <v>94.101090723214725</v>
      </c>
      <c r="BC20" s="4">
        <f t="shared" si="352"/>
        <v>93.891636269155129</v>
      </c>
      <c r="BD20" s="4">
        <f t="shared" si="352"/>
        <v>93.517606723961535</v>
      </c>
      <c r="BE20" s="4">
        <f t="shared" si="352"/>
        <v>92.863995446500411</v>
      </c>
      <c r="BF20" s="4">
        <f t="shared" si="352"/>
        <v>92.140996568294568</v>
      </c>
      <c r="BG20" s="4">
        <f t="shared" si="352"/>
        <v>91.298968407087486</v>
      </c>
      <c r="BH20" s="4">
        <f t="shared" si="352"/>
        <v>90.501893444957986</v>
      </c>
      <c r="BI20" s="4">
        <f t="shared" si="352"/>
        <v>89.738529685462808</v>
      </c>
      <c r="BJ20" s="4">
        <f t="shared" si="352"/>
        <v>89.056232095048202</v>
      </c>
      <c r="BK20" s="4">
        <f t="shared" si="352"/>
        <v>88.499153833501438</v>
      </c>
      <c r="BL20" s="4">
        <f t="shared" si="352"/>
        <v>88.060589912158477</v>
      </c>
      <c r="BM20" s="4">
        <f t="shared" si="352"/>
        <v>87.711308178921485</v>
      </c>
      <c r="BN20" s="4">
        <f t="shared" si="352"/>
        <v>87.398449800560471</v>
      </c>
      <c r="BO20" s="4">
        <f t="shared" si="352"/>
        <v>87.124180868953118</v>
      </c>
      <c r="BP20" s="4">
        <f t="shared" si="352"/>
        <v>86.927946088311018</v>
      </c>
      <c r="BQ20" s="4">
        <f t="shared" si="352"/>
        <v>86.817854992378173</v>
      </c>
      <c r="BR20" s="4">
        <f t="shared" si="352"/>
        <v>86.736108442385742</v>
      </c>
      <c r="BS20" s="4">
        <f t="shared" si="352"/>
        <v>86.748621858947374</v>
      </c>
      <c r="BT20" s="4">
        <f t="shared" si="352"/>
        <v>86.880916743170971</v>
      </c>
      <c r="BU20" s="4">
        <f t="shared" si="352"/>
        <v>87.223483031430874</v>
      </c>
      <c r="BV20" s="4">
        <f t="shared" si="352"/>
        <v>87.718930183276598</v>
      </c>
      <c r="BW20" s="4">
        <f t="shared" si="352"/>
        <v>88.313263441485532</v>
      </c>
      <c r="BX20" s="4">
        <f t="shared" si="352"/>
        <v>88.965725738906457</v>
      </c>
      <c r="BY20" s="4">
        <f t="shared" si="352"/>
        <v>89.79065968399091</v>
      </c>
      <c r="BZ20" s="4">
        <f t="shared" si="352"/>
        <v>90.735954824463946</v>
      </c>
      <c r="CA20" s="4">
        <f t="shared" si="352"/>
        <v>91.723146919703225</v>
      </c>
      <c r="CB20" s="4">
        <f t="shared" si="352"/>
        <v>92.706360569081411</v>
      </c>
      <c r="CC20" s="4">
        <f t="shared" ref="CC20:EN20" si="353">CC17*100/$C$20</f>
        <v>93.668044188499593</v>
      </c>
      <c r="CD20" s="4">
        <f t="shared" si="353"/>
        <v>94.619002538792259</v>
      </c>
      <c r="CE20" s="4">
        <f t="shared" si="353"/>
        <v>95.53716244095564</v>
      </c>
      <c r="CF20" s="4">
        <f t="shared" si="353"/>
        <v>96.347506352002995</v>
      </c>
      <c r="CG20" s="4">
        <f t="shared" si="353"/>
        <v>96.989963122004042</v>
      </c>
      <c r="CH20" s="4">
        <f t="shared" si="353"/>
        <v>97.465851170638331</v>
      </c>
      <c r="CI20" s="4">
        <f t="shared" si="353"/>
        <v>97.821946556709761</v>
      </c>
      <c r="CJ20" s="4">
        <f t="shared" si="353"/>
        <v>98.100050535483234</v>
      </c>
      <c r="CK20" s="4">
        <f t="shared" si="353"/>
        <v>98.179231062053915</v>
      </c>
      <c r="CL20" s="4">
        <f t="shared" si="353"/>
        <v>98.17424598549924</v>
      </c>
      <c r="CM20" s="4">
        <f t="shared" si="353"/>
        <v>98.146882430165803</v>
      </c>
      <c r="CN20" s="4">
        <f t="shared" si="353"/>
        <v>98.159598400455494</v>
      </c>
      <c r="CO20" s="4">
        <f t="shared" si="353"/>
        <v>98.311520678627673</v>
      </c>
      <c r="CP20" s="4">
        <f t="shared" si="353"/>
        <v>98.44922523935206</v>
      </c>
      <c r="CQ20" s="4">
        <f t="shared" si="353"/>
        <v>98.711758688579991</v>
      </c>
      <c r="CR20" s="4">
        <f t="shared" si="353"/>
        <v>99.245589954872528</v>
      </c>
      <c r="CS20" s="4">
        <f t="shared" si="353"/>
        <v>99.868974415749463</v>
      </c>
      <c r="CT20" s="4">
        <f t="shared" si="353"/>
        <v>100.61610821969485</v>
      </c>
      <c r="CU20" s="4">
        <f t="shared" si="353"/>
        <v>101.4030890183147</v>
      </c>
      <c r="CV20" s="4">
        <f t="shared" si="353"/>
        <v>102.21309987214873</v>
      </c>
      <c r="CW20" s="4">
        <f t="shared" si="353"/>
        <v>103.02359465348431</v>
      </c>
      <c r="CX20" s="4">
        <f t="shared" si="353"/>
        <v>103.78210132772124</v>
      </c>
      <c r="CY20" s="4">
        <f t="shared" si="353"/>
        <v>104.44517995490096</v>
      </c>
      <c r="CZ20" s="4">
        <f t="shared" si="353"/>
        <v>105.00830505285623</v>
      </c>
      <c r="DA20" s="4">
        <f t="shared" si="353"/>
        <v>105.43644024049186</v>
      </c>
      <c r="DB20" s="4">
        <f t="shared" si="353"/>
        <v>105.84656548881168</v>
      </c>
      <c r="DC20" s="4">
        <f t="shared" si="353"/>
        <v>106.08196054659872</v>
      </c>
      <c r="DD20" s="4">
        <f t="shared" si="353"/>
        <v>106.03975114565337</v>
      </c>
      <c r="DE20" s="4">
        <f t="shared" si="353"/>
        <v>105.86586890664368</v>
      </c>
      <c r="DF20" s="4">
        <f t="shared" si="353"/>
        <v>105.54247828664658</v>
      </c>
      <c r="DG20" s="4">
        <f t="shared" si="353"/>
        <v>105.17899131649834</v>
      </c>
      <c r="DH20" s="4">
        <f t="shared" si="353"/>
        <v>104.82247196509941</v>
      </c>
      <c r="DI20" s="4">
        <f t="shared" si="353"/>
        <v>104.50702134741502</v>
      </c>
      <c r="DJ20" s="4">
        <f t="shared" si="353"/>
        <v>104.19894146470635</v>
      </c>
      <c r="DK20" s="4">
        <f t="shared" si="353"/>
        <v>103.95475048593212</v>
      </c>
      <c r="DL20" s="4">
        <f t="shared" si="353"/>
        <v>103.75050549977624</v>
      </c>
      <c r="DM20" s="4">
        <f t="shared" si="353"/>
        <v>103.58199864556104</v>
      </c>
      <c r="DN20" s="4">
        <f t="shared" si="353"/>
        <v>103.40504592432399</v>
      </c>
      <c r="DO20" s="4">
        <f t="shared" si="353"/>
        <v>103.22472126364885</v>
      </c>
      <c r="DP20" s="4">
        <f t="shared" si="353"/>
        <v>103.02919803113122</v>
      </c>
      <c r="DQ20" s="4">
        <f t="shared" si="353"/>
        <v>102.81640237930191</v>
      </c>
      <c r="DR20" s="4">
        <f t="shared" si="353"/>
        <v>102.57894736788708</v>
      </c>
      <c r="DS20" s="4">
        <f t="shared" si="353"/>
        <v>102.32298994630122</v>
      </c>
      <c r="DT20" s="4">
        <f t="shared" si="353"/>
        <v>102.00898864397527</v>
      </c>
      <c r="DU20" s="4">
        <f t="shared" si="353"/>
        <v>101.63070728703246</v>
      </c>
      <c r="DV20" s="4">
        <f t="shared" si="353"/>
        <v>101.30129652371588</v>
      </c>
      <c r="DW20" s="4">
        <f t="shared" si="353"/>
        <v>100.97251167436525</v>
      </c>
      <c r="DX20" s="4">
        <f t="shared" si="353"/>
        <v>100.66190466185699</v>
      </c>
      <c r="DY20" s="4">
        <f t="shared" si="353"/>
        <v>100.3493388577423</v>
      </c>
      <c r="DZ20" s="4">
        <f t="shared" si="353"/>
        <v>100.03015482952324</v>
      </c>
      <c r="EA20" s="4">
        <f t="shared" si="353"/>
        <v>99.735373145366395</v>
      </c>
      <c r="EB20" s="4">
        <f t="shared" si="353"/>
        <v>99.438605618054794</v>
      </c>
      <c r="EC20" s="4">
        <f t="shared" si="353"/>
        <v>99.184617399973561</v>
      </c>
      <c r="ED20" s="4">
        <f t="shared" si="353"/>
        <v>99.027065903501011</v>
      </c>
      <c r="EE20" s="4">
        <f t="shared" si="353"/>
        <v>98.903527408507884</v>
      </c>
      <c r="EF20" s="4">
        <f t="shared" si="353"/>
        <v>98.764896690360374</v>
      </c>
      <c r="EG20" s="4">
        <f t="shared" si="353"/>
        <v>98.627436231735501</v>
      </c>
      <c r="EH20" s="4">
        <f t="shared" si="353"/>
        <v>98.400105881393927</v>
      </c>
      <c r="EI20" s="4">
        <f t="shared" si="353"/>
        <v>98.135558518433811</v>
      </c>
      <c r="EJ20" s="4">
        <f t="shared" si="353"/>
        <v>97.836711922889236</v>
      </c>
      <c r="EK20" s="4">
        <f t="shared" si="353"/>
        <v>97.576665274510503</v>
      </c>
      <c r="EL20" s="4">
        <f t="shared" si="353"/>
        <v>97.324612228186012</v>
      </c>
      <c r="EM20" s="4">
        <f t="shared" si="353"/>
        <v>97.07736372651226</v>
      </c>
      <c r="EN20" s="4">
        <f t="shared" si="353"/>
        <v>96.851639487449361</v>
      </c>
      <c r="EO20" s="4">
        <f t="shared" ref="EO20:GW20" si="354">EO17*100/$C$20</f>
        <v>96.656454035813439</v>
      </c>
      <c r="EP20" s="4">
        <f t="shared" si="354"/>
        <v>96.502113689690972</v>
      </c>
      <c r="EQ20" s="4">
        <f t="shared" si="354"/>
        <v>96.415333361541812</v>
      </c>
      <c r="ER20" s="4">
        <f t="shared" si="354"/>
        <v>96.432845085276469</v>
      </c>
      <c r="ES20" s="4">
        <f t="shared" si="354"/>
        <v>96.51162603467354</v>
      </c>
      <c r="ET20" s="4">
        <f t="shared" si="354"/>
        <v>96.657947359555152</v>
      </c>
      <c r="EU20" s="4">
        <f t="shared" si="354"/>
        <v>96.820800704811475</v>
      </c>
      <c r="EV20" s="4">
        <f t="shared" si="354"/>
        <v>97.014407436394706</v>
      </c>
      <c r="EW20" s="4">
        <f t="shared" si="354"/>
        <v>97.146959665108668</v>
      </c>
      <c r="EX20" s="4">
        <f t="shared" si="354"/>
        <v>97.256583291232403</v>
      </c>
      <c r="EY20" s="4">
        <f t="shared" si="354"/>
        <v>97.358431596550304</v>
      </c>
      <c r="EZ20" s="4">
        <f t="shared" si="354"/>
        <v>97.474019273315193</v>
      </c>
      <c r="FA20" s="4">
        <f t="shared" si="354"/>
        <v>97.584526906095761</v>
      </c>
      <c r="FB20" s="4">
        <f t="shared" si="354"/>
        <v>97.664074465517956</v>
      </c>
      <c r="FC20" s="4">
        <f t="shared" si="354"/>
        <v>97.704000604991123</v>
      </c>
      <c r="FD20" s="4">
        <f t="shared" si="354"/>
        <v>97.700421168209715</v>
      </c>
      <c r="FE20" s="4">
        <f t="shared" si="354"/>
        <v>97.72901180179845</v>
      </c>
      <c r="FF20" s="4">
        <f t="shared" si="354"/>
        <v>97.734250380517523</v>
      </c>
      <c r="FG20" s="4">
        <f t="shared" si="354"/>
        <v>97.803886660925286</v>
      </c>
      <c r="FH20" s="4">
        <f t="shared" si="354"/>
        <v>97.888000738145536</v>
      </c>
      <c r="FI20" s="4">
        <f t="shared" si="354"/>
        <v>98.05779868465082</v>
      </c>
      <c r="FJ20" s="4">
        <f t="shared" si="354"/>
        <v>98.279681448040293</v>
      </c>
      <c r="FK20" s="4">
        <f t="shared" si="354"/>
        <v>98.520724849706852</v>
      </c>
      <c r="FL20" s="4">
        <f t="shared" si="354"/>
        <v>98.794455064235606</v>
      </c>
      <c r="FM20" s="4">
        <f t="shared" si="354"/>
        <v>99.145818562591984</v>
      </c>
      <c r="FN20" s="4">
        <f t="shared" si="354"/>
        <v>99.589146202972344</v>
      </c>
      <c r="FO20" s="4">
        <f t="shared" si="354"/>
        <v>100.03570929644566</v>
      </c>
      <c r="FP20" s="4">
        <f t="shared" si="354"/>
        <v>100.46016994284055</v>
      </c>
      <c r="FQ20" s="4">
        <f t="shared" si="354"/>
        <v>100.82208641032987</v>
      </c>
      <c r="FR20" s="4">
        <f t="shared" si="354"/>
        <v>101.20993235905412</v>
      </c>
      <c r="FS20" s="4">
        <f t="shared" si="354"/>
        <v>101.54887526350565</v>
      </c>
      <c r="FT20" s="4">
        <f t="shared" si="354"/>
        <v>101.86614215021487</v>
      </c>
      <c r="FU20" s="4">
        <f t="shared" si="354"/>
        <v>102.10636202137876</v>
      </c>
      <c r="FV20" s="4">
        <f t="shared" si="354"/>
        <v>102.32292626123204</v>
      </c>
      <c r="FW20" s="4">
        <f t="shared" si="354"/>
        <v>102.5252090827299</v>
      </c>
      <c r="FX20" s="4">
        <f t="shared" si="354"/>
        <v>102.68684931323298</v>
      </c>
      <c r="FY20" s="4">
        <f t="shared" si="354"/>
        <v>102.76675811207355</v>
      </c>
      <c r="FZ20" s="4">
        <f t="shared" si="354"/>
        <v>102.74870140094212</v>
      </c>
      <c r="GA20" s="4">
        <f t="shared" si="354"/>
        <v>102.76074345037325</v>
      </c>
      <c r="GB20" s="4">
        <f t="shared" si="354"/>
        <v>102.82225997541713</v>
      </c>
      <c r="GC20" s="4">
        <f t="shared" si="354"/>
        <v>102.89240227459435</v>
      </c>
      <c r="GD20" s="4">
        <f t="shared" si="354"/>
        <v>102.94327225752002</v>
      </c>
      <c r="GE20" s="4">
        <f t="shared" si="354"/>
        <v>102.93698064087609</v>
      </c>
      <c r="GF20" s="4">
        <f t="shared" si="354"/>
        <v>102.89425868208521</v>
      </c>
      <c r="GG20" s="4">
        <f t="shared" si="354"/>
        <v>102.83028820455708</v>
      </c>
      <c r="GH20" s="4">
        <f t="shared" si="354"/>
        <v>102.79948569100343</v>
      </c>
      <c r="GI20" s="4">
        <f t="shared" si="354"/>
        <v>102.77242254909915</v>
      </c>
      <c r="GJ20" s="4">
        <f t="shared" si="354"/>
        <v>102.76555135004951</v>
      </c>
      <c r="GK20" s="4">
        <f t="shared" si="354"/>
        <v>102.76673046876763</v>
      </c>
      <c r="GL20" s="4">
        <f t="shared" si="354"/>
        <v>102.83996850855452</v>
      </c>
      <c r="GM20" s="4">
        <f t="shared" si="354"/>
        <v>102.95357448136465</v>
      </c>
      <c r="GN20" s="4">
        <f t="shared" si="354"/>
        <v>103.1023206896169</v>
      </c>
      <c r="GO20" s="4">
        <f t="shared" si="354"/>
        <v>103.36569374478314</v>
      </c>
      <c r="GP20" s="4">
        <f t="shared" si="354"/>
        <v>103.75252291955859</v>
      </c>
      <c r="GQ20" s="4">
        <f t="shared" si="354"/>
        <v>104.27926902989113</v>
      </c>
      <c r="GR20" s="4">
        <f t="shared" si="354"/>
        <v>104.86362799604126</v>
      </c>
      <c r="GS20" s="4">
        <f t="shared" si="354"/>
        <v>105.58790389774848</v>
      </c>
      <c r="GT20" s="4">
        <f t="shared" si="354"/>
        <v>106.35333183932539</v>
      </c>
      <c r="GU20" s="4">
        <f t="shared" si="354"/>
        <v>107.20106386064181</v>
      </c>
      <c r="GV20" s="4">
        <f t="shared" si="354"/>
        <v>108.08171751385397</v>
      </c>
      <c r="GW20" s="4">
        <f t="shared" si="354"/>
        <v>109.03644483883168</v>
      </c>
      <c r="GX20" s="4">
        <f t="shared" ref="GX20:GZ20" si="355">GX17*100/$C$20</f>
        <v>110.07347624354885</v>
      </c>
      <c r="GY20" s="4">
        <f t="shared" si="355"/>
        <v>111.15989009610966</v>
      </c>
      <c r="GZ20" s="4">
        <f t="shared" si="355"/>
        <v>112.30391680448813</v>
      </c>
      <c r="HA20" s="4">
        <f t="shared" ref="HA20" si="356">HA17*100/$C$20</f>
        <v>113.530247592606</v>
      </c>
      <c r="HB20" s="4">
        <f t="shared" ref="HB20:HU20" si="357">HB17*100/$C$20</f>
        <v>114.80596082856758</v>
      </c>
      <c r="HC20" s="4">
        <f t="shared" si="357"/>
        <v>116.52611609512222</v>
      </c>
      <c r="HD20" s="4">
        <f t="shared" si="357"/>
        <v>118.4684923769734</v>
      </c>
      <c r="HE20" s="4">
        <f t="shared" si="357"/>
        <v>120.51786396248585</v>
      </c>
      <c r="HF20" s="4">
        <f t="shared" si="357"/>
        <v>122.71538289152934</v>
      </c>
      <c r="HG20" s="4">
        <f t="shared" si="357"/>
        <v>124.85528896475522</v>
      </c>
      <c r="HH20" s="4">
        <f t="shared" si="357"/>
        <v>126.97050381405923</v>
      </c>
      <c r="HI20" s="4">
        <f t="shared" si="357"/>
        <v>129.01987539957167</v>
      </c>
      <c r="HJ20" s="4">
        <f t="shared" si="357"/>
        <v>131.08570780103202</v>
      </c>
      <c r="HK20" s="4">
        <f t="shared" si="357"/>
        <v>133.0280840828832</v>
      </c>
      <c r="HL20" s="4">
        <f t="shared" si="357"/>
        <v>134.75646975741176</v>
      </c>
      <c r="HM20" s="4">
        <f t="shared" si="357"/>
        <v>136.28273559580677</v>
      </c>
      <c r="HN20" s="4">
        <f t="shared" si="357"/>
        <v>137.53263672735557</v>
      </c>
      <c r="HO20" s="4">
        <f t="shared" si="357"/>
        <v>138.21924063540911</v>
      </c>
      <c r="HP20" s="4">
        <f t="shared" si="357"/>
        <v>138.51903378619798</v>
      </c>
      <c r="HQ20" s="4">
        <f t="shared" si="357"/>
        <v>138.50217239374359</v>
      </c>
      <c r="HR20" s="4">
        <f t="shared" si="357"/>
        <v>138.13975346545936</v>
      </c>
      <c r="HS20" s="4">
        <f t="shared" si="357"/>
        <v>137.64293538729916</v>
      </c>
      <c r="HT20" s="4">
        <f t="shared" si="357"/>
        <v>137.15637088995368</v>
      </c>
      <c r="HU20" s="4">
        <f t="shared" si="357"/>
        <v>136.66284969233766</v>
      </c>
      <c r="HV20" s="4">
        <f t="shared" ref="HV20:HW20" si="358">HV17*100/$C$20</f>
        <v>135.95209709549914</v>
      </c>
      <c r="HW20" s="4">
        <f t="shared" si="358"/>
        <v>135.15691085556887</v>
      </c>
      <c r="HX20" s="4">
        <f t="shared" ref="HX20:HY20" si="359">HX17*100/$C$20</f>
        <v>134.40259671911667</v>
      </c>
      <c r="HY20" s="4">
        <f t="shared" si="359"/>
        <v>133.60693752021135</v>
      </c>
      <c r="HZ20" s="4">
        <f t="shared" ref="HZ20:IG20" si="360">HZ17*100/$C$20</f>
        <v>132.84295071560734</v>
      </c>
      <c r="IA20" s="4">
        <f t="shared" si="360"/>
        <v>132.07785071073303</v>
      </c>
      <c r="IB20" s="4">
        <f t="shared" si="360"/>
        <v>131.40820359788043</v>
      </c>
      <c r="IC20" s="4">
        <f t="shared" si="360"/>
        <v>130.75376134927134</v>
      </c>
      <c r="ID20" s="4">
        <f t="shared" si="360"/>
        <v>130.18081051601754</v>
      </c>
      <c r="IE20" s="4">
        <f t="shared" si="360"/>
        <v>129.72408516158444</v>
      </c>
      <c r="IF20" s="4">
        <f t="shared" si="360"/>
        <v>129.18010622728463</v>
      </c>
      <c r="IG20" s="4">
        <f t="shared" si="360"/>
        <v>128.60987830610961</v>
      </c>
    </row>
    <row r="21" spans="1:242">
      <c r="A21" s="184"/>
      <c r="B21" s="161" t="s">
        <v>28</v>
      </c>
      <c r="D21" t="s">
        <v>3</v>
      </c>
      <c r="E21" s="4">
        <f>'[1]Lait de chèvre'!D$3</f>
        <v>76.340985834537364</v>
      </c>
      <c r="F21" s="4">
        <f>'[1]Lait de chèvre'!E$3</f>
        <v>76.337259422826463</v>
      </c>
      <c r="G21" s="4">
        <f>'[1]Lait de chèvre'!F$3</f>
        <v>76.81586122851354</v>
      </c>
      <c r="H21" s="4">
        <f>'[1]Lait de chèvre'!G$3</f>
        <v>76.986760564300141</v>
      </c>
      <c r="I21" s="4">
        <f>'[1]Lait de chèvre'!H$3</f>
        <v>76.724356404850198</v>
      </c>
      <c r="J21" s="4">
        <f>'[1]Lait de chèvre'!I$3</f>
        <v>77.035116308928238</v>
      </c>
      <c r="K21" s="4">
        <f>'[1]Lait de chèvre'!J$3</f>
        <v>77.293801105649038</v>
      </c>
      <c r="L21" s="4">
        <f>'[1]Lait de chèvre'!K$3</f>
        <v>77.520838403301653</v>
      </c>
      <c r="M21" s="4">
        <f>'[1]Lait de chèvre'!L$3</f>
        <v>77.869672386981435</v>
      </c>
      <c r="N21" s="4">
        <f>'[1]Lait de chèvre'!M$3</f>
        <v>77.658180938639333</v>
      </c>
      <c r="O21" s="4">
        <f>'[1]Lait de chèvre'!N$3</f>
        <v>77.52333001005691</v>
      </c>
      <c r="P21" s="4">
        <f>'[1]Lait de chèvre'!O$3</f>
        <v>77.633373532496194</v>
      </c>
      <c r="Q21" s="4">
        <f>'[1]Lait de chèvre'!P$3</f>
        <v>77.968279582134315</v>
      </c>
      <c r="R21" s="4">
        <f>'[1]Lait de chèvre'!Q$3</f>
        <v>78.126533585650591</v>
      </c>
      <c r="S21" s="4">
        <f>'[1]Lait de chèvre'!R$3</f>
        <v>78.243828100494227</v>
      </c>
      <c r="T21" s="4">
        <f>'[1]Lait de chèvre'!S$3</f>
        <v>78.561203911565102</v>
      </c>
      <c r="U21" s="4">
        <f>'[1]Lait de chèvre'!T$3</f>
        <v>78.514838073923585</v>
      </c>
      <c r="V21" s="4">
        <f>'[1]Lait de chèvre'!U$3</f>
        <v>78.418659461518899</v>
      </c>
      <c r="W21" s="4">
        <f>'[1]Lait de chèvre'!V$3</f>
        <v>78.50438193456641</v>
      </c>
      <c r="X21" s="4">
        <f>'[1]Lait de chèvre'!W$3</f>
        <v>78.669855251037689</v>
      </c>
      <c r="Y21" s="4">
        <f>'[1]Lait de chèvre'!X$3</f>
        <v>78.747892403744942</v>
      </c>
      <c r="Z21" s="4">
        <f>'[1]Lait de chèvre'!Y$3</f>
        <v>79.168132804676503</v>
      </c>
      <c r="AA21" s="4">
        <f>'[1]Lait de chèvre'!Z$3</f>
        <v>79.538651307019151</v>
      </c>
      <c r="AB21" s="4">
        <f>'[1]Lait de chèvre'!AA$3</f>
        <v>80.468183730144631</v>
      </c>
      <c r="AC21" s="4">
        <f>'[1]Lait de chèvre'!AB$3</f>
        <v>80.877894964343014</v>
      </c>
      <c r="AD21" s="4">
        <f>'[1]Lait de chèvre'!AC$3</f>
        <v>81.42416529008301</v>
      </c>
      <c r="AE21" s="4">
        <f>'[1]Lait de chèvre'!AD$3</f>
        <v>81.956431381283238</v>
      </c>
      <c r="AF21" s="4">
        <f>'[1]Lait de chèvre'!AE$3</f>
        <v>82.485162204085754</v>
      </c>
      <c r="AG21" s="4">
        <f>'[1]Lait de chèvre'!AF$3</f>
        <v>83.042605777711202</v>
      </c>
      <c r="AH21" s="4">
        <f>'[1]Lait de chèvre'!AG$3</f>
        <v>83.51984918500078</v>
      </c>
      <c r="AI21" s="4">
        <f>'[1]Lait de chèvre'!AH$3</f>
        <v>84.410273496241288</v>
      </c>
      <c r="AJ21" s="4">
        <f>'[1]Lait de chèvre'!AI$3</f>
        <v>85.385736538032035</v>
      </c>
      <c r="AK21" s="4">
        <f>'[1]Lait de chèvre'!AJ$3</f>
        <v>87.066868552544378</v>
      </c>
      <c r="AL21" s="4">
        <f>'[1]Lait de chèvre'!AK$3</f>
        <v>88.722371481158206</v>
      </c>
      <c r="AM21" s="4">
        <f>'[1]Lait de chèvre'!AL$3</f>
        <v>90.745991550394109</v>
      </c>
      <c r="AN21" s="4">
        <f>'[1]Lait de chèvre'!AM$3</f>
        <v>91.003688956148963</v>
      </c>
      <c r="AO21" s="4">
        <f>'[1]Lait de chèvre'!AN$3</f>
        <v>91.966149376647692</v>
      </c>
      <c r="AP21" s="4">
        <f>'[1]Lait de chèvre'!AO$3</f>
        <v>92.471327648977322</v>
      </c>
      <c r="AQ21" s="4">
        <f>'[1]Lait de chèvre'!AP$3</f>
        <v>93.668304529383292</v>
      </c>
      <c r="AR21" s="4">
        <f>'[1]Lait de chèvre'!AQ$3</f>
        <v>95.06255796063634</v>
      </c>
      <c r="AS21" s="4">
        <f>'[1]Lait de chèvre'!AR$3</f>
        <v>97.136410447570313</v>
      </c>
      <c r="AT21" s="4">
        <f>'[1]Lait de chèvre'!AS$3</f>
        <v>98.073048667369562</v>
      </c>
      <c r="AU21" s="4">
        <f>'[1]Lait de chèvre'!AT$3</f>
        <v>99.054662784450557</v>
      </c>
      <c r="AV21" s="4">
        <f>'[1]Lait de chèvre'!AU$3</f>
        <v>98.271389318609295</v>
      </c>
      <c r="AW21" s="4">
        <f>'[1]Lait de chèvre'!AV$3</f>
        <v>97.291325903526868</v>
      </c>
      <c r="AX21" s="4">
        <f>'[1]Lait de chèvre'!AW$3</f>
        <v>95.690841877957823</v>
      </c>
      <c r="AY21" s="4">
        <f>'[1]Lait de chèvre'!AX$3</f>
        <v>93.803068028798563</v>
      </c>
      <c r="AZ21" s="4">
        <f>'[1]Lait de chèvre'!AY$3</f>
        <v>92.430487005371319</v>
      </c>
      <c r="BA21" s="4">
        <f>'[1]Lait de chèvre'!AZ$3</f>
        <v>91.556109107198324</v>
      </c>
      <c r="BB21" s="4">
        <f>'[1]Lait de chèvre'!BA$3</f>
        <v>91.296256294992702</v>
      </c>
      <c r="BC21" s="4">
        <f>'[1]Lait de chèvre'!BB$3</f>
        <v>91.123419090864786</v>
      </c>
      <c r="BD21" s="4">
        <f>'[1]Lait de chèvre'!BC$3</f>
        <v>90.51807430469097</v>
      </c>
      <c r="BE21" s="4">
        <f>'[1]Lait de chèvre'!BD$3</f>
        <v>89.194990295249582</v>
      </c>
      <c r="BF21" s="4">
        <f>'[1]Lait de chèvre'!BE$3</f>
        <v>89.288564587180872</v>
      </c>
      <c r="BG21" s="4">
        <f>'[1]Lait de chèvre'!BF$3</f>
        <v>88.823965061170753</v>
      </c>
      <c r="BH21" s="4">
        <f>'[1]Lait de chèvre'!BG$3</f>
        <v>88.586875930539946</v>
      </c>
      <c r="BI21" s="4">
        <f>'[1]Lait de chèvre'!BH$3</f>
        <v>88.016405852033557</v>
      </c>
      <c r="BJ21" s="4">
        <f>'[1]Lait de chèvre'!BI$3</f>
        <v>87.400881130270832</v>
      </c>
      <c r="BK21" s="4">
        <f>'[1]Lait de chèvre'!BJ$3</f>
        <v>87.034530389956529</v>
      </c>
      <c r="BL21" s="4">
        <f>'[1]Lait de chèvre'!BK$3</f>
        <v>87.101906420650721</v>
      </c>
      <c r="BM21" s="4">
        <f>'[1]Lait de chèvre'!BL$3</f>
        <v>87.312312999609574</v>
      </c>
      <c r="BN21" s="4">
        <f>'[1]Lait de chèvre'!BM$3</f>
        <v>87.495006352688264</v>
      </c>
      <c r="BO21" s="4">
        <f>'[1]Lait de chèvre'!BN$3</f>
        <v>87.791033473097201</v>
      </c>
      <c r="BP21" s="4">
        <f>'[1]Lait de chèvre'!BO$3</f>
        <v>88.133808770548384</v>
      </c>
      <c r="BQ21" s="4">
        <f>'[1]Lait de chèvre'!BP$3</f>
        <v>87.857376214861873</v>
      </c>
      <c r="BR21" s="4">
        <f>'[1]Lait de chèvre'!BQ$3</f>
        <v>88.295338610398318</v>
      </c>
      <c r="BS21" s="4">
        <f>'[1]Lait de chèvre'!BR$3</f>
        <v>88.976003898142636</v>
      </c>
      <c r="BT21" s="4">
        <f>'[1]Lait de chèvre'!BS$3</f>
        <v>90.194267503866669</v>
      </c>
      <c r="BU21" s="4">
        <f>'[1]Lait de chèvre'!BT$3</f>
        <v>92.178608860005099</v>
      </c>
      <c r="BV21" s="4">
        <f>'[1]Lait de chèvre'!BU$3</f>
        <v>93.420596719268744</v>
      </c>
      <c r="BW21" s="4">
        <f>'[1]Lait de chèvre'!BV$3</f>
        <v>94.255718696664388</v>
      </c>
      <c r="BX21" s="4">
        <f>'[1]Lait de chèvre'!BW$3</f>
        <v>95.029366389662954</v>
      </c>
      <c r="BY21" s="4">
        <f>'[1]Lait de chèvre'!BX$3</f>
        <v>97.335314868968581</v>
      </c>
      <c r="BZ21" s="4">
        <f>'[1]Lait de chèvre'!BY$3</f>
        <v>98.980404688536083</v>
      </c>
      <c r="CA21" s="4">
        <f>'[1]Lait de chèvre'!BZ$3</f>
        <v>99.785482574093905</v>
      </c>
      <c r="CB21" s="4">
        <f>'[1]Lait de chèvre'!CA$3</f>
        <v>100.07991949179893</v>
      </c>
      <c r="CC21" s="4">
        <f>'[1]Lait de chèvre'!CB$3</f>
        <v>99.541895651353229</v>
      </c>
      <c r="CD21" s="4">
        <f>'[1]Lait de chèvre'!CC$3</f>
        <v>99.849545319264081</v>
      </c>
      <c r="CE21" s="4">
        <f>'[1]Lait de chèvre'!CD$3</f>
        <v>100.13170729790055</v>
      </c>
      <c r="CF21" s="4">
        <f>'[1]Lait de chèvre'!CE$3</f>
        <v>100.03999949689286</v>
      </c>
      <c r="CG21" s="4">
        <f>'[1]Lait de chèvre'!CF$3</f>
        <v>99.984501010610757</v>
      </c>
      <c r="CH21" s="4">
        <f>'[1]Lait de chèvre'!CG$3</f>
        <v>99.202667913561385</v>
      </c>
      <c r="CI21" s="4">
        <f>'[1]Lait de chèvre'!CH$3</f>
        <v>98.582301135818014</v>
      </c>
      <c r="CJ21" s="4">
        <f>'[1]Lait de chèvre'!CI$3</f>
        <v>98.408348083569834</v>
      </c>
      <c r="CK21" s="4">
        <f>'[1]Lait de chèvre'!CJ$3</f>
        <v>98.297363491847605</v>
      </c>
      <c r="CL21" s="4">
        <f>'[1]Lait de chèvre'!CK$3</f>
        <v>98.919835679436474</v>
      </c>
      <c r="CM21" s="4">
        <f>'[1]Lait de chèvre'!CL$3</f>
        <v>99.453013571098751</v>
      </c>
      <c r="CN21" s="4">
        <f>'[1]Lait de chèvre'!CM$3</f>
        <v>100.23441936993297</v>
      </c>
      <c r="CO21" s="4">
        <f>'[1]Lait de chèvre'!CN$3</f>
        <v>101.3877613563475</v>
      </c>
      <c r="CP21" s="4">
        <f>'[1]Lait de chèvre'!CO$3</f>
        <v>101.52266481905444</v>
      </c>
      <c r="CQ21" s="4">
        <f>'[1]Lait de chèvre'!CP$3</f>
        <v>103.32150603034508</v>
      </c>
      <c r="CR21" s="4">
        <f>'[1]Lait de chèvre'!CQ$3</f>
        <v>106.52608460934965</v>
      </c>
      <c r="CS21" s="4">
        <f>'[1]Lait de chèvre'!CR$3</f>
        <v>107.55866334679543</v>
      </c>
      <c r="CT21" s="4">
        <f>'[1]Lait de chèvre'!CS$3</f>
        <v>108.28039293412596</v>
      </c>
      <c r="CU21" s="4">
        <f>'[1]Lait de chèvre'!CT$3</f>
        <v>108.14416977114129</v>
      </c>
      <c r="CV21" s="4">
        <f>'[1]Lait de chèvre'!CU$3</f>
        <v>108.25003340947593</v>
      </c>
      <c r="CW21" s="4">
        <f>'[1]Lait de chèvre'!CV$3</f>
        <v>108.14492856883169</v>
      </c>
      <c r="CX21" s="4">
        <f>'[1]Lait de chèvre'!CW$3</f>
        <v>108.13574182452756</v>
      </c>
      <c r="CY21" s="4">
        <f>'[1]Lait de chèvre'!CX$3</f>
        <v>107.50946264724153</v>
      </c>
      <c r="CZ21" s="4">
        <f>'[1]Lait de chèvre'!CY$3</f>
        <v>107.07642647016311</v>
      </c>
      <c r="DA21" s="4">
        <f>'[1]Lait de chèvre'!CZ$3</f>
        <v>106.58963213834228</v>
      </c>
      <c r="DB21" s="4">
        <f>'[1]Lait de chèvre'!DA$3</f>
        <v>106.50571364990363</v>
      </c>
      <c r="DC21" s="4">
        <f>'[1]Lait de chèvre'!DB$3</f>
        <v>106.18157151594683</v>
      </c>
      <c r="DD21" s="4">
        <f>'[1]Lait de chèvre'!DC$3</f>
        <v>106.01323760250645</v>
      </c>
      <c r="DE21" s="4">
        <f>'[1]Lait de chèvre'!DD$3</f>
        <v>105.44598266850912</v>
      </c>
      <c r="DF21" s="4">
        <f>'[1]Lait de chèvre'!DE$3</f>
        <v>104.35117556093105</v>
      </c>
      <c r="DG21" s="4">
        <f>'[1]Lait de chèvre'!DF$3</f>
        <v>103.72777909769091</v>
      </c>
      <c r="DH21" s="4">
        <f>'[1]Lait de chèvre'!DG$3</f>
        <v>103.91829976361623</v>
      </c>
      <c r="DI21" s="4">
        <f>'[1]Lait de chèvre'!DH$3</f>
        <v>104.31218274768896</v>
      </c>
      <c r="DJ21" s="4">
        <f>'[1]Lait de chèvre'!DI$3</f>
        <v>104.39255091972746</v>
      </c>
      <c r="DK21" s="4">
        <f>'[1]Lait de chèvre'!DJ$3</f>
        <v>104.54252614121147</v>
      </c>
      <c r="DL21" s="4">
        <f>'[1]Lait de chèvre'!DK$3</f>
        <v>104.59483641044281</v>
      </c>
      <c r="DM21" s="4">
        <f>'[1]Lait de chèvre'!DL$3</f>
        <v>104.54226274002511</v>
      </c>
      <c r="DN21" s="4">
        <f>'[1]Lait de chèvre'!DM$3</f>
        <v>104.35572640993669</v>
      </c>
      <c r="DO21" s="4">
        <f>'[1]Lait de chèvre'!DN$3</f>
        <v>103.99061498929592</v>
      </c>
      <c r="DP21" s="4">
        <f>'[1]Lait de chèvre'!DO$3</f>
        <v>103.63761742503047</v>
      </c>
      <c r="DQ21" s="4">
        <f>'[1]Lait de chèvre'!DP$3</f>
        <v>102.8605014566064</v>
      </c>
      <c r="DR21" s="4">
        <f>'[1]Lait de chèvre'!DQ$3</f>
        <v>101.4660815028176</v>
      </c>
      <c r="DS21" s="4">
        <f>'[1]Lait de chèvre'!DR$3</f>
        <v>100.61787953504314</v>
      </c>
      <c r="DT21" s="4">
        <f>'[1]Lait de chèvre'!DS$3</f>
        <v>100.10316321971767</v>
      </c>
      <c r="DU21" s="4">
        <f>'[1]Lait de chèvre'!DT$3</f>
        <v>99.716039298417328</v>
      </c>
      <c r="DV21" s="4">
        <f>'[1]Lait de chèvre'!DU$3</f>
        <v>100.39018840793752</v>
      </c>
      <c r="DW21" s="4">
        <f>'[1]Lait de chèvre'!DV$3</f>
        <v>100.54776852541107</v>
      </c>
      <c r="DX21" s="4">
        <f>'[1]Lait de chèvre'!DW$3</f>
        <v>100.82094071181515</v>
      </c>
      <c r="DY21" s="4">
        <f>'[1]Lait de chèvre'!DX$3</f>
        <v>100.74456759412011</v>
      </c>
      <c r="DZ21" s="4">
        <f>'[1]Lait de chèvre'!DY$3</f>
        <v>100.47761940443347</v>
      </c>
      <c r="EA21" s="4">
        <f>'[1]Lait de chèvre'!DZ$3</f>
        <v>100.40899807443601</v>
      </c>
      <c r="EB21" s="4">
        <f>'[1]Lait de chèvre'!EA$3</f>
        <v>100.03187238479609</v>
      </c>
      <c r="EC21" s="4">
        <f>'[1]Lait de chèvre'!EB$3</f>
        <v>99.774527846485711</v>
      </c>
      <c r="ED21" s="4">
        <f>'[1]Lait de chèvre'!EC$3</f>
        <v>99.551820424006934</v>
      </c>
      <c r="EE21" s="4">
        <f>'[1]Lait de chèvre'!ED$3</f>
        <v>99.116878668692294</v>
      </c>
      <c r="EF21" s="4">
        <f>'[1]Lait de chèvre'!EE$3</f>
        <v>98.418790846120075</v>
      </c>
      <c r="EG21" s="4">
        <f>'[1]Lait de chèvre'!EF$3</f>
        <v>98.045885655244163</v>
      </c>
      <c r="EH21" s="4">
        <f>'[1]Lait de chèvre'!EG$3</f>
        <v>97.628109649980644</v>
      </c>
      <c r="EI21" s="4">
        <f>'[1]Lait de chèvre'!EH$3</f>
        <v>97.333500608223943</v>
      </c>
      <c r="EJ21" s="4">
        <f>'[1]Lait de chèvre'!EI$3</f>
        <v>97.18993485535465</v>
      </c>
      <c r="EK21" s="4">
        <f>'[1]Lait de chèvre'!EJ$3</f>
        <v>97.584983656094821</v>
      </c>
      <c r="EL21" s="4">
        <f>'[1]Lait de chèvre'!EK$3</f>
        <v>97.41515825885736</v>
      </c>
      <c r="EM21" s="4">
        <f>'[1]Lait de chèvre'!EL$3</f>
        <v>97.404912463413496</v>
      </c>
      <c r="EN21" s="4">
        <f>'[1]Lait de chèvre'!EM$3</f>
        <v>97.289307984860542</v>
      </c>
      <c r="EO21" s="4">
        <f>'[1]Lait de chèvre'!EN$3</f>
        <v>97.403011729012221</v>
      </c>
      <c r="EP21" s="4">
        <f>'[1]Lait de chèvre'!EO$3</f>
        <v>97.676575033850881</v>
      </c>
      <c r="EQ21" s="4">
        <f>'[1]Lait de chèvre'!EP$3</f>
        <v>98.062491955131065</v>
      </c>
      <c r="ER21" s="4">
        <f>'[1]Lait de chèvre'!EQ$3</f>
        <v>98.631559445077741</v>
      </c>
      <c r="ES21" s="4">
        <f>'[1]Lait de chèvre'!ER$3</f>
        <v>99.0030793890962</v>
      </c>
      <c r="ET21" s="4">
        <f>'[1]Lait de chèvre'!ES$3</f>
        <v>99.405923402893322</v>
      </c>
      <c r="EU21" s="4">
        <f>'[1]Lait de chèvre'!ET$3</f>
        <v>99.312179499620783</v>
      </c>
      <c r="EV21" s="4">
        <f>'[1]Lait de chèvre'!EU$3</f>
        <v>99.542269420009475</v>
      </c>
      <c r="EW21" s="4">
        <f>'[1]Lait de chèvre'!EV$3</f>
        <v>99.195501981961243</v>
      </c>
      <c r="EX21" s="4">
        <f>'[1]Lait de chèvre'!EW$3</f>
        <v>98.747092550216394</v>
      </c>
      <c r="EY21" s="4">
        <f>'[1]Lait de chèvre'!EX$3</f>
        <v>98.642376093896047</v>
      </c>
      <c r="EZ21" s="4">
        <f>'[1]Lait de chèvre'!EY$3</f>
        <v>98.693705885071211</v>
      </c>
      <c r="FA21" s="4">
        <f>'[1]Lait de chèvre'!EZ$3</f>
        <v>98.745686759586533</v>
      </c>
      <c r="FB21" s="4">
        <f>'[1]Lait de chèvre'!FA$3</f>
        <v>98.643083130096102</v>
      </c>
      <c r="FC21" s="4">
        <f>'[1]Lait de chèvre'!FB$3</f>
        <v>98.547597184417114</v>
      </c>
      <c r="FD21" s="4">
        <f>'[1]Lait de chèvre'!FC$3</f>
        <v>98.588069051980185</v>
      </c>
      <c r="FE21" s="4">
        <f>'[1]Lait de chèvre'!FD$3</f>
        <v>99.350457473866996</v>
      </c>
      <c r="FF21" s="4">
        <f>'[1]Lait de chèvre'!FE$3</f>
        <v>99.469572480018755</v>
      </c>
      <c r="FG21" s="4">
        <f>'[1]Lait de chèvre'!FF$3</f>
        <v>100.15826490180491</v>
      </c>
      <c r="FH21" s="4">
        <f>'[1]Lait de chèvre'!FG$3</f>
        <v>100.56426100884117</v>
      </c>
      <c r="FI21" s="4">
        <f>'[1]Lait de chèvre'!FH$3</f>
        <v>101.2585582368006</v>
      </c>
      <c r="FJ21" s="4">
        <f>'[1]Lait de chèvre'!FI$3</f>
        <v>101.44298276722508</v>
      </c>
      <c r="FK21" s="4">
        <f>'[1]Lait de chèvre'!FJ$3</f>
        <v>101.57106933036286</v>
      </c>
      <c r="FL21" s="4">
        <f>'[1]Lait de chèvre'!FK$3</f>
        <v>102.01954605478393</v>
      </c>
      <c r="FM21" s="4">
        <f>'[1]Lait de chèvre'!FL$3</f>
        <v>103.01477645074976</v>
      </c>
      <c r="FN21" s="4">
        <f>'[1]Lait de chèvre'!FM$3</f>
        <v>104.02954321547416</v>
      </c>
      <c r="FO21" s="4">
        <f>'[1]Lait de chèvre'!FN$3</f>
        <v>103.9733682383788</v>
      </c>
      <c r="FP21" s="4">
        <f>'[1]Lait de chèvre'!FO$3</f>
        <v>103.74529391542055</v>
      </c>
      <c r="FQ21" s="4">
        <f>'[1]Lait de chèvre'!FP$3</f>
        <v>103.74776643637522</v>
      </c>
      <c r="FR21" s="4">
        <f>'[1]Lait de chèvre'!FQ$3</f>
        <v>104.18192635059276</v>
      </c>
      <c r="FS21" s="4">
        <f>'[1]Lait de chèvre'!FR$3</f>
        <v>104.27644355740134</v>
      </c>
      <c r="FT21" s="4">
        <f>'[1]Lait de chèvre'!FS$3</f>
        <v>104.4190746184894</v>
      </c>
      <c r="FU21" s="4">
        <f>'[1]Lait de chèvre'!FT$3</f>
        <v>104.1772455233159</v>
      </c>
      <c r="FV21" s="4">
        <f>'[1]Lait de chèvre'!FU$3</f>
        <v>104.07425257230464</v>
      </c>
      <c r="FW21" s="4">
        <f>'[1]Lait de chèvre'!FV$3</f>
        <v>104.02881896000707</v>
      </c>
      <c r="FX21" s="4">
        <f>'[1]Lait de chèvre'!FW$3</f>
        <v>103.98348552187677</v>
      </c>
      <c r="FY21" s="4">
        <f>'[1]Lait de chèvre'!FX$3</f>
        <v>103.98567362976593</v>
      </c>
      <c r="FZ21" s="4">
        <f>'[1]Lait de chèvre'!FY$3</f>
        <v>103.81015298368278</v>
      </c>
      <c r="GA21" s="4">
        <f>'[1]Lait de chèvre'!FZ$3</f>
        <v>104.11967993361</v>
      </c>
      <c r="GB21" s="4">
        <f>'[1]Lait de chèvre'!GA$3</f>
        <v>104.49272375411883</v>
      </c>
      <c r="GC21" s="164">
        <v>104.6</v>
      </c>
      <c r="GD21" s="164">
        <v>104.8</v>
      </c>
      <c r="GE21" s="164">
        <v>104.2</v>
      </c>
      <c r="GF21" s="164">
        <v>103.9</v>
      </c>
      <c r="GG21" s="164">
        <v>103.4</v>
      </c>
      <c r="GH21" s="164">
        <v>103.7</v>
      </c>
      <c r="GI21" s="164">
        <v>103.7</v>
      </c>
      <c r="GJ21" s="164">
        <v>103.9</v>
      </c>
      <c r="GK21" s="164">
        <v>104</v>
      </c>
      <c r="GL21" s="164">
        <v>104.7</v>
      </c>
      <c r="GM21" s="164">
        <v>105.5</v>
      </c>
      <c r="GN21" s="164">
        <v>106.3</v>
      </c>
      <c r="GO21" s="164">
        <v>107.8</v>
      </c>
      <c r="GP21" s="164">
        <v>109.5</v>
      </c>
      <c r="GQ21" s="164">
        <v>110.6</v>
      </c>
      <c r="GR21" s="164">
        <v>111</v>
      </c>
      <c r="GS21" s="164">
        <v>112.2</v>
      </c>
      <c r="GT21" s="164">
        <v>113</v>
      </c>
      <c r="GU21" s="164">
        <v>114</v>
      </c>
      <c r="GV21" s="164">
        <v>114.6</v>
      </c>
      <c r="GW21" s="164">
        <v>115.6</v>
      </c>
      <c r="GX21" s="164">
        <v>117.3</v>
      </c>
      <c r="GY21" s="164">
        <v>118.7</v>
      </c>
      <c r="GZ21" s="164">
        <v>120.2</v>
      </c>
      <c r="HA21" s="164">
        <v>122.7</v>
      </c>
      <c r="HB21" s="164">
        <v>125</v>
      </c>
      <c r="HC21" s="164">
        <v>131.5</v>
      </c>
      <c r="HD21" s="164">
        <v>134.6</v>
      </c>
      <c r="HE21" s="164">
        <v>137.1</v>
      </c>
      <c r="HF21" s="164">
        <v>139.69999999999999</v>
      </c>
      <c r="HG21" s="164">
        <v>140</v>
      </c>
      <c r="HH21" s="164">
        <v>140.30000000000001</v>
      </c>
      <c r="HI21" s="164">
        <v>140.5</v>
      </c>
      <c r="HJ21" s="164">
        <v>142.4</v>
      </c>
      <c r="HK21" s="164">
        <v>142.30000000000001</v>
      </c>
      <c r="HL21" s="164">
        <v>141.19999999999999</v>
      </c>
      <c r="HM21" s="167">
        <v>141.2442306532871</v>
      </c>
      <c r="HN21" s="167">
        <v>140.18638122806891</v>
      </c>
      <c r="HO21" s="167">
        <v>139.84228279117056</v>
      </c>
      <c r="HP21" s="167">
        <v>138.2425065651411</v>
      </c>
      <c r="HQ21" s="167">
        <v>136.895132969012</v>
      </c>
      <c r="HR21" s="167">
        <v>135.29658610567685</v>
      </c>
      <c r="HS21" s="167">
        <v>133.96362756581496</v>
      </c>
      <c r="HT21" s="167">
        <v>134.3882092493379</v>
      </c>
      <c r="HU21" s="167">
        <v>134.5036848819847</v>
      </c>
      <c r="HV21" s="167">
        <v>133.76430904654416</v>
      </c>
      <c r="HW21" s="167">
        <v>132.63843471128592</v>
      </c>
      <c r="HX21" s="167">
        <v>132.03503346565489</v>
      </c>
      <c r="HY21" s="167">
        <v>131.57691888181631</v>
      </c>
      <c r="HZ21" s="3">
        <v>130.90389113738908</v>
      </c>
      <c r="IA21" s="3">
        <v>130.54626724374774</v>
      </c>
      <c r="IB21" s="3">
        <v>130.10624995462533</v>
      </c>
      <c r="IC21" s="3">
        <v>128.94361646240893</v>
      </c>
      <c r="ID21" s="3">
        <v>128.33519567317865</v>
      </c>
      <c r="IE21" s="3">
        <v>128.41438437059398</v>
      </c>
      <c r="IF21">
        <v>127.77882930095817</v>
      </c>
      <c r="IG21">
        <v>127.57537801092624</v>
      </c>
    </row>
    <row r="22" spans="1:242">
      <c r="B22" s="161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R22" s="163"/>
      <c r="HY22" s="166"/>
    </row>
    <row r="23" spans="1:242">
      <c r="A23" s="185" t="s">
        <v>18</v>
      </c>
      <c r="B23" s="161" t="s">
        <v>19</v>
      </c>
      <c r="C23" s="16"/>
      <c r="D23" t="s">
        <v>29</v>
      </c>
      <c r="E23" s="4">
        <f t="shared" ref="E23:BP23" si="361">E9-E14</f>
        <v>248.82542763826279</v>
      </c>
      <c r="F23" s="4">
        <f t="shared" si="361"/>
        <v>223.46370603673375</v>
      </c>
      <c r="G23" s="4">
        <f t="shared" si="361"/>
        <v>171.39073854651485</v>
      </c>
      <c r="H23" s="4">
        <f t="shared" si="361"/>
        <v>127.62301362323842</v>
      </c>
      <c r="I23" s="4">
        <f t="shared" si="361"/>
        <v>111.30809904093445</v>
      </c>
      <c r="J23" s="4">
        <f t="shared" si="361"/>
        <v>95.179134536048878</v>
      </c>
      <c r="K23" s="4">
        <f t="shared" si="361"/>
        <v>113.46411862599814</v>
      </c>
      <c r="L23" s="4">
        <f t="shared" si="361"/>
        <v>141.66189481665151</v>
      </c>
      <c r="M23" s="4">
        <f t="shared" si="361"/>
        <v>186.84736038072032</v>
      </c>
      <c r="N23" s="4">
        <f t="shared" si="361"/>
        <v>261.06954397425773</v>
      </c>
      <c r="O23" s="4">
        <f t="shared" si="361"/>
        <v>291.97500964805289</v>
      </c>
      <c r="P23" s="4">
        <f t="shared" si="361"/>
        <v>295.35302281850363</v>
      </c>
      <c r="Q23" s="4">
        <f t="shared" si="361"/>
        <v>258.6096558693892</v>
      </c>
      <c r="R23" s="4">
        <f t="shared" si="361"/>
        <v>226.61607520175579</v>
      </c>
      <c r="S23" s="4">
        <f t="shared" si="361"/>
        <v>176.27188094959467</v>
      </c>
      <c r="T23" s="4">
        <f t="shared" si="361"/>
        <v>124.97034318646769</v>
      </c>
      <c r="U23" s="4">
        <f t="shared" si="361"/>
        <v>111.52628075913958</v>
      </c>
      <c r="V23" s="4">
        <f t="shared" si="361"/>
        <v>100.27283433601144</v>
      </c>
      <c r="W23" s="4">
        <f t="shared" si="361"/>
        <v>106.69562800200549</v>
      </c>
      <c r="X23" s="4">
        <f t="shared" si="361"/>
        <v>144.94933985831392</v>
      </c>
      <c r="Y23" s="4">
        <f t="shared" si="361"/>
        <v>190.45437008754806</v>
      </c>
      <c r="Z23" s="4">
        <f t="shared" si="361"/>
        <v>258.7254506120571</v>
      </c>
      <c r="AA23" s="4">
        <f t="shared" si="361"/>
        <v>288.18897506351044</v>
      </c>
      <c r="AB23" s="4">
        <f t="shared" si="361"/>
        <v>280.81296395802525</v>
      </c>
      <c r="AC23" s="4">
        <f t="shared" si="361"/>
        <v>240.78326140491106</v>
      </c>
      <c r="AD23" s="4">
        <f t="shared" si="361"/>
        <v>211.81379386336198</v>
      </c>
      <c r="AE23" s="4">
        <f t="shared" si="361"/>
        <v>160.4601915696619</v>
      </c>
      <c r="AF23" s="4">
        <f t="shared" si="361"/>
        <v>112.05191453540743</v>
      </c>
      <c r="AG23" s="4">
        <f t="shared" si="361"/>
        <v>92.790351556328119</v>
      </c>
      <c r="AH23" s="4">
        <f t="shared" si="361"/>
        <v>83.673894151652178</v>
      </c>
      <c r="AI23" s="4">
        <f t="shared" si="361"/>
        <v>101.86455810403112</v>
      </c>
      <c r="AJ23" s="4">
        <f t="shared" si="361"/>
        <v>128.43356047743373</v>
      </c>
      <c r="AK23" s="4">
        <f t="shared" si="361"/>
        <v>175.05337569245251</v>
      </c>
      <c r="AL23" s="4">
        <f t="shared" si="361"/>
        <v>235.4617326748135</v>
      </c>
      <c r="AM23" s="4">
        <f t="shared" si="361"/>
        <v>283.37123022173159</v>
      </c>
      <c r="AN23" s="4">
        <f t="shared" si="361"/>
        <v>270.424567510727</v>
      </c>
      <c r="AO23" s="4">
        <f t="shared" si="361"/>
        <v>238.48758839149411</v>
      </c>
      <c r="AP23" s="4">
        <f t="shared" si="361"/>
        <v>206.78632717866049</v>
      </c>
      <c r="AQ23" s="4">
        <f t="shared" si="361"/>
        <v>158.10905449848985</v>
      </c>
      <c r="AR23" s="4">
        <f t="shared" si="361"/>
        <v>122.15377079477122</v>
      </c>
      <c r="AS23" s="4">
        <f t="shared" si="361"/>
        <v>88.803579734569041</v>
      </c>
      <c r="AT23" s="4">
        <f t="shared" si="361"/>
        <v>76.512886001010997</v>
      </c>
      <c r="AU23" s="4">
        <f t="shared" si="361"/>
        <v>100.12404707373008</v>
      </c>
      <c r="AV23" s="4">
        <f t="shared" si="361"/>
        <v>131.20365735576701</v>
      </c>
      <c r="AW23" s="4">
        <f t="shared" si="361"/>
        <v>192.5089608413669</v>
      </c>
      <c r="AX23" s="4">
        <f t="shared" si="361"/>
        <v>270.44874830469456</v>
      </c>
      <c r="AY23" s="4">
        <f t="shared" si="361"/>
        <v>307.78927839751037</v>
      </c>
      <c r="AZ23" s="4">
        <f t="shared" si="361"/>
        <v>310.45222011246221</v>
      </c>
      <c r="BA23" s="4">
        <f t="shared" si="361"/>
        <v>268.75749929027688</v>
      </c>
      <c r="BB23" s="4">
        <f t="shared" si="361"/>
        <v>232.90764506510362</v>
      </c>
      <c r="BC23" s="4">
        <f t="shared" si="361"/>
        <v>192.73689453430273</v>
      </c>
      <c r="BD23" s="4">
        <f t="shared" si="361"/>
        <v>155.61173104782961</v>
      </c>
      <c r="BE23" s="4">
        <f t="shared" si="361"/>
        <v>145.34806498759207</v>
      </c>
      <c r="BF23" s="4">
        <f t="shared" si="361"/>
        <v>137.09124046566177</v>
      </c>
      <c r="BG23" s="4">
        <f t="shared" si="361"/>
        <v>164.69379519826418</v>
      </c>
      <c r="BH23" s="4">
        <f t="shared" si="361"/>
        <v>191.20776441687514</v>
      </c>
      <c r="BI23" s="4">
        <f t="shared" si="361"/>
        <v>247.62484711018408</v>
      </c>
      <c r="BJ23" s="4">
        <f t="shared" si="361"/>
        <v>317.92341844610092</v>
      </c>
      <c r="BK23" s="4">
        <f t="shared" si="361"/>
        <v>347.98428488144174</v>
      </c>
      <c r="BL23" s="4">
        <f t="shared" si="361"/>
        <v>349.61417909615977</v>
      </c>
      <c r="BM23" s="4">
        <f t="shared" si="361"/>
        <v>302.72901119290901</v>
      </c>
      <c r="BN23" s="4">
        <f t="shared" si="361"/>
        <v>268.66622059163274</v>
      </c>
      <c r="BO23" s="4">
        <f t="shared" si="361"/>
        <v>219.41910466201762</v>
      </c>
      <c r="BP23" s="4">
        <f t="shared" si="361"/>
        <v>152.37785051040095</v>
      </c>
      <c r="BQ23" s="4">
        <f t="shared" ref="BQ23:EB23" si="362">BQ9-BQ14</f>
        <v>137.10619521584255</v>
      </c>
      <c r="BR23" s="4">
        <f t="shared" si="362"/>
        <v>122.32086891336075</v>
      </c>
      <c r="BS23" s="4">
        <f t="shared" si="362"/>
        <v>137.61063569603249</v>
      </c>
      <c r="BT23" s="4">
        <f t="shared" si="362"/>
        <v>159.11334617008345</v>
      </c>
      <c r="BU23" s="4">
        <f t="shared" si="362"/>
        <v>209.16305663120795</v>
      </c>
      <c r="BV23" s="4">
        <f t="shared" si="362"/>
        <v>273.5022624041996</v>
      </c>
      <c r="BW23" s="4">
        <f t="shared" si="362"/>
        <v>293.90980865285104</v>
      </c>
      <c r="BX23" s="4">
        <f t="shared" si="362"/>
        <v>298.99330975412852</v>
      </c>
      <c r="BY23" s="4">
        <f t="shared" si="362"/>
        <v>222.55871828418708</v>
      </c>
      <c r="BZ23" s="4">
        <f t="shared" si="362"/>
        <v>175.64187348060028</v>
      </c>
      <c r="CA23" s="4">
        <f t="shared" si="362"/>
        <v>127.86361178534787</v>
      </c>
      <c r="CB23" s="4">
        <f t="shared" si="362"/>
        <v>78.624104614114572</v>
      </c>
      <c r="CC23" s="4">
        <f t="shared" si="362"/>
        <v>62.65183093779001</v>
      </c>
      <c r="CD23" s="4">
        <f t="shared" si="362"/>
        <v>54.346841016362646</v>
      </c>
      <c r="CE23" s="4">
        <f t="shared" si="362"/>
        <v>83.256994743250402</v>
      </c>
      <c r="CF23" s="4">
        <f t="shared" si="362"/>
        <v>103.21852774632134</v>
      </c>
      <c r="CG23" s="4">
        <f t="shared" si="362"/>
        <v>157.17158845734747</v>
      </c>
      <c r="CH23" s="4">
        <f t="shared" si="362"/>
        <v>222.40908794839117</v>
      </c>
      <c r="CI23" s="4">
        <f t="shared" si="362"/>
        <v>246.85240715923931</v>
      </c>
      <c r="CJ23" s="4">
        <f t="shared" si="362"/>
        <v>247.68473296341313</v>
      </c>
      <c r="CK23" s="4">
        <f t="shared" si="362"/>
        <v>197.45666573217335</v>
      </c>
      <c r="CL23" s="4">
        <f t="shared" si="362"/>
        <v>172.02713601259143</v>
      </c>
      <c r="CM23" s="4">
        <f t="shared" si="362"/>
        <v>117.74076115703309</v>
      </c>
      <c r="CN23" s="4">
        <f t="shared" si="362"/>
        <v>86.670087236982795</v>
      </c>
      <c r="CO23" s="4">
        <f t="shared" si="362"/>
        <v>59.676602832545541</v>
      </c>
      <c r="CP23" s="4">
        <f t="shared" si="362"/>
        <v>41.46066161206403</v>
      </c>
      <c r="CQ23" s="4">
        <f t="shared" si="362"/>
        <v>59.20930364518</v>
      </c>
      <c r="CR23" s="4">
        <f t="shared" si="362"/>
        <v>60.470445976049348</v>
      </c>
      <c r="CS23" s="4">
        <f t="shared" si="362"/>
        <v>116.05026077144078</v>
      </c>
      <c r="CT23" s="4">
        <f t="shared" si="362"/>
        <v>177.99810108051804</v>
      </c>
      <c r="CU23" s="4">
        <f t="shared" si="362"/>
        <v>212.81467898920846</v>
      </c>
      <c r="CV23" s="4">
        <f t="shared" si="362"/>
        <v>211.33200894814252</v>
      </c>
      <c r="CW23" s="4">
        <f t="shared" si="362"/>
        <v>190.35990648443271</v>
      </c>
      <c r="CX23" s="4">
        <f t="shared" si="362"/>
        <v>160.1436283262758</v>
      </c>
      <c r="CY23" s="4">
        <f t="shared" si="362"/>
        <v>119.21408473624854</v>
      </c>
      <c r="CZ23" s="4">
        <f t="shared" si="362"/>
        <v>87.12128334011652</v>
      </c>
      <c r="DA23" s="4">
        <f t="shared" si="362"/>
        <v>79.689117524695348</v>
      </c>
      <c r="DB23" s="4">
        <f t="shared" si="362"/>
        <v>66.424735993273373</v>
      </c>
      <c r="DC23" s="4">
        <f t="shared" si="362"/>
        <v>106.04500985714913</v>
      </c>
      <c r="DD23" s="4">
        <f t="shared" si="362"/>
        <v>130.27772779139372</v>
      </c>
      <c r="DE23" s="4">
        <f t="shared" si="362"/>
        <v>197.41692936375392</v>
      </c>
      <c r="DF23" s="4">
        <f t="shared" si="362"/>
        <v>258.29511872792744</v>
      </c>
      <c r="DG23" s="4">
        <f t="shared" si="362"/>
        <v>298.37111991614699</v>
      </c>
      <c r="DH23" s="4">
        <f t="shared" si="362"/>
        <v>306.24475125930007</v>
      </c>
      <c r="DI23" s="4">
        <f t="shared" si="362"/>
        <v>260.72680465672539</v>
      </c>
      <c r="DJ23" s="4">
        <f t="shared" si="362"/>
        <v>217.69485311477575</v>
      </c>
      <c r="DK23" s="4">
        <f t="shared" si="362"/>
        <v>169.44916466083703</v>
      </c>
      <c r="DL23" s="4">
        <f t="shared" si="362"/>
        <v>121.61221260175745</v>
      </c>
      <c r="DM23" s="4">
        <f t="shared" si="362"/>
        <v>112.29762696836201</v>
      </c>
      <c r="DN23" s="4">
        <f t="shared" si="362"/>
        <v>96.049202176831898</v>
      </c>
      <c r="DO23" s="4">
        <f t="shared" si="362"/>
        <v>141.34163109591213</v>
      </c>
      <c r="DP23" s="4">
        <f t="shared" si="362"/>
        <v>173.96441307745374</v>
      </c>
      <c r="DQ23" s="4">
        <f t="shared" si="362"/>
        <v>227.85615760522774</v>
      </c>
      <c r="DR23" s="4">
        <f t="shared" si="362"/>
        <v>300.49545155900961</v>
      </c>
      <c r="DS23" s="4">
        <f>DS9-DS14</f>
        <v>329.46491118905618</v>
      </c>
      <c r="DT23" s="4">
        <f t="shared" si="362"/>
        <v>324.27480077507334</v>
      </c>
      <c r="DU23" s="4">
        <f t="shared" si="362"/>
        <v>303.55882249755996</v>
      </c>
      <c r="DV23" s="4">
        <f t="shared" si="362"/>
        <v>256.81700259958217</v>
      </c>
      <c r="DW23" s="4">
        <f t="shared" si="362"/>
        <v>202.07290214668467</v>
      </c>
      <c r="DX23" s="4">
        <f t="shared" si="362"/>
        <v>151.8906757164591</v>
      </c>
      <c r="DY23" s="4">
        <f t="shared" si="362"/>
        <v>138.39496398131814</v>
      </c>
      <c r="DZ23" s="4">
        <f t="shared" si="362"/>
        <v>130.20372534149629</v>
      </c>
      <c r="EA23" s="4">
        <f t="shared" si="362"/>
        <v>157.57104665999964</v>
      </c>
      <c r="EB23" s="4">
        <f t="shared" si="362"/>
        <v>194.03811805260807</v>
      </c>
      <c r="EC23" s="4">
        <f t="shared" ref="EC23:GN23" si="363">EC9-EC14</f>
        <v>261.5979352169532</v>
      </c>
      <c r="ED23" s="4">
        <f t="shared" si="363"/>
        <v>344.38569586012181</v>
      </c>
      <c r="EE23" s="4">
        <f t="shared" si="363"/>
        <v>351.05463529497729</v>
      </c>
      <c r="EF23" s="4">
        <f t="shared" si="363"/>
        <v>344.8872563084023</v>
      </c>
      <c r="EG23" s="4">
        <f t="shared" si="363"/>
        <v>312.74101459928903</v>
      </c>
      <c r="EH23" s="4">
        <f t="shared" si="363"/>
        <v>271.17500127994373</v>
      </c>
      <c r="EI23" s="4">
        <f t="shared" si="363"/>
        <v>232.27019692646775</v>
      </c>
      <c r="EJ23" s="4">
        <f t="shared" si="363"/>
        <v>185.5852171500805</v>
      </c>
      <c r="EK23" s="4">
        <f t="shared" si="363"/>
        <v>169.02366534097115</v>
      </c>
      <c r="EL23" s="4">
        <f t="shared" si="363"/>
        <v>154.55970344375083</v>
      </c>
      <c r="EM23" s="4">
        <f t="shared" si="363"/>
        <v>180.78871089280659</v>
      </c>
      <c r="EN23" s="4">
        <f t="shared" si="363"/>
        <v>223.68665780351654</v>
      </c>
      <c r="EO23" s="4">
        <f t="shared" si="363"/>
        <v>273.6772030903179</v>
      </c>
      <c r="EP23" s="4">
        <f t="shared" si="363"/>
        <v>355.74009199409136</v>
      </c>
      <c r="EQ23" s="4">
        <f t="shared" si="363"/>
        <v>372.60610591705904</v>
      </c>
      <c r="ER23" s="4">
        <f t="shared" si="363"/>
        <v>363.21623437667483</v>
      </c>
      <c r="ES23" s="4">
        <f t="shared" si="363"/>
        <v>337.05470361421033</v>
      </c>
      <c r="ET23" s="4">
        <f t="shared" si="363"/>
        <v>279.43859349553156</v>
      </c>
      <c r="EU23" s="4">
        <f t="shared" si="363"/>
        <v>234.63344392143165</v>
      </c>
      <c r="EV23" s="4">
        <f t="shared" si="363"/>
        <v>183.56408334521279</v>
      </c>
      <c r="EW23" s="4">
        <f t="shared" si="363"/>
        <v>168.11161207236609</v>
      </c>
      <c r="EX23" s="4">
        <f t="shared" si="363"/>
        <v>153.10642916547386</v>
      </c>
      <c r="EY23" s="4">
        <f t="shared" si="363"/>
        <v>176.52716099909549</v>
      </c>
      <c r="EZ23" s="4">
        <f t="shared" si="363"/>
        <v>212.56455708996998</v>
      </c>
      <c r="FA23" s="4">
        <f t="shared" si="363"/>
        <v>283.46643729423198</v>
      </c>
      <c r="FB23" s="4">
        <f t="shared" si="363"/>
        <v>347.75766059512091</v>
      </c>
      <c r="FC23" s="4">
        <f t="shared" si="363"/>
        <v>384.61467299824233</v>
      </c>
      <c r="FD23" s="4">
        <f t="shared" si="363"/>
        <v>381.07287577131251</v>
      </c>
      <c r="FE23" s="4">
        <f t="shared" si="363"/>
        <v>323.03468908749011</v>
      </c>
      <c r="FF23" s="4">
        <f t="shared" si="363"/>
        <v>283.19477539454772</v>
      </c>
      <c r="FG23" s="4">
        <f t="shared" si="363"/>
        <v>235.84649392329146</v>
      </c>
      <c r="FH23" s="4">
        <f t="shared" si="363"/>
        <v>180.26518861791033</v>
      </c>
      <c r="FI23" s="4">
        <f t="shared" si="363"/>
        <v>164.65357443039193</v>
      </c>
      <c r="FJ23" s="4">
        <f t="shared" si="363"/>
        <v>140.2950597222553</v>
      </c>
      <c r="FK23" s="4">
        <f t="shared" si="363"/>
        <v>168.6344062351809</v>
      </c>
      <c r="FL23" s="4">
        <f t="shared" si="363"/>
        <v>194.26939475028792</v>
      </c>
      <c r="FM23" s="4">
        <f t="shared" si="363"/>
        <v>256.68516448895525</v>
      </c>
      <c r="FN23" s="4">
        <f t="shared" si="363"/>
        <v>327.66578879870417</v>
      </c>
      <c r="FO23" s="4">
        <f t="shared" si="363"/>
        <v>364.09067300476119</v>
      </c>
      <c r="FP23" s="4">
        <f t="shared" si="363"/>
        <v>347.37722517593068</v>
      </c>
      <c r="FQ23" s="4">
        <f t="shared" si="363"/>
        <v>315.67023928047939</v>
      </c>
      <c r="FR23" s="4">
        <f t="shared" si="363"/>
        <v>261.89668839782541</v>
      </c>
      <c r="FS23" s="4">
        <f t="shared" si="363"/>
        <v>214.99010419634948</v>
      </c>
      <c r="FT23" s="4">
        <f t="shared" si="363"/>
        <v>175.33051250766039</v>
      </c>
      <c r="FU23" s="4">
        <f t="shared" si="363"/>
        <v>174.51581380993048</v>
      </c>
      <c r="FV23" s="4">
        <f t="shared" si="363"/>
        <v>143.03037660429743</v>
      </c>
      <c r="FW23" s="4">
        <f t="shared" si="363"/>
        <v>170.87243192647378</v>
      </c>
      <c r="FX23" s="4">
        <f t="shared" si="363"/>
        <v>204.8148616962834</v>
      </c>
      <c r="FY23" s="4">
        <f t="shared" si="363"/>
        <v>270.4105330722245</v>
      </c>
      <c r="FZ23" s="4">
        <f t="shared" si="363"/>
        <v>340.20464897370033</v>
      </c>
      <c r="GA23" s="4">
        <f t="shared" si="363"/>
        <v>381.06843865913515</v>
      </c>
      <c r="GB23" s="4">
        <f t="shared" si="363"/>
        <v>369.82474512831737</v>
      </c>
      <c r="GC23" s="4">
        <f t="shared" si="363"/>
        <v>325.20960103501801</v>
      </c>
      <c r="GD23" s="4">
        <f t="shared" si="363"/>
        <v>272.48812254003656</v>
      </c>
      <c r="GE23" s="4">
        <f t="shared" si="363"/>
        <v>242.61936451278331</v>
      </c>
      <c r="GF23" s="4">
        <f t="shared" si="363"/>
        <v>197.20023943994494</v>
      </c>
      <c r="GG23" s="4">
        <f t="shared" si="363"/>
        <v>181.54385999905082</v>
      </c>
      <c r="GH23" s="4">
        <f t="shared" si="363"/>
        <v>168.12147074434245</v>
      </c>
      <c r="GI23" s="4">
        <f t="shared" si="363"/>
        <v>208.83612838538374</v>
      </c>
      <c r="GJ23" s="4">
        <f t="shared" si="363"/>
        <v>228.7880198586476</v>
      </c>
      <c r="GK23" s="4">
        <f t="shared" si="363"/>
        <v>294.96991109926319</v>
      </c>
      <c r="GL23" s="4">
        <f t="shared" si="363"/>
        <v>385.33944534745206</v>
      </c>
      <c r="GM23" s="4">
        <f t="shared" si="363"/>
        <v>397.93024487363908</v>
      </c>
      <c r="GN23" s="4">
        <f t="shared" si="363"/>
        <v>394.41479047805234</v>
      </c>
      <c r="GO23" s="4">
        <f>GO9-GO14</f>
        <v>350.98391815252512</v>
      </c>
      <c r="GP23" s="4">
        <f t="shared" ref="GP23:GW23" si="364">GP9-GP14</f>
        <v>284.24256312977639</v>
      </c>
      <c r="GQ23" s="4">
        <f t="shared" si="364"/>
        <v>235.47290491044862</v>
      </c>
      <c r="GR23" s="4">
        <f t="shared" si="364"/>
        <v>195.56775933308472</v>
      </c>
      <c r="GS23" s="4">
        <f t="shared" si="364"/>
        <v>174.18832381793095</v>
      </c>
      <c r="GT23" s="4">
        <f t="shared" si="364"/>
        <v>147.25535235668679</v>
      </c>
      <c r="GU23" s="4">
        <f t="shared" si="364"/>
        <v>184.98132870914515</v>
      </c>
      <c r="GV23" s="4">
        <f t="shared" si="364"/>
        <v>211.9802451285185</v>
      </c>
      <c r="GW23" s="4">
        <f t="shared" si="364"/>
        <v>265.29512300405099</v>
      </c>
      <c r="GX23" s="4">
        <f t="shared" ref="GX23:GZ23" si="365">GX9-GX14</f>
        <v>350.8506005191889</v>
      </c>
      <c r="GY23" s="4">
        <f t="shared" si="365"/>
        <v>365.35360581083535</v>
      </c>
      <c r="GZ23" s="4">
        <f t="shared" si="365"/>
        <v>359.28924258382301</v>
      </c>
      <c r="HA23" s="4">
        <f t="shared" ref="HA23" si="366">HA9-HA14</f>
        <v>295.95324166884359</v>
      </c>
      <c r="HB23" s="4">
        <f t="shared" ref="HB23:HC23" si="367">HB9-HB14</f>
        <v>236.55141191489145</v>
      </c>
      <c r="HC23" s="4">
        <f t="shared" si="367"/>
        <v>167.54700555807813</v>
      </c>
      <c r="HD23" s="4">
        <f t="shared" ref="HD23:HE23" si="368">HD9-HD14</f>
        <v>119.94530468324399</v>
      </c>
      <c r="HE23" s="4">
        <f t="shared" si="368"/>
        <v>73.97477390574079</v>
      </c>
      <c r="HF23" s="4">
        <f t="shared" ref="HF23:HI23" si="369">HF9-HF14</f>
        <v>53.242476518650278</v>
      </c>
      <c r="HG23" s="4">
        <f t="shared" si="369"/>
        <v>140.50330511490529</v>
      </c>
      <c r="HH23" s="4">
        <f t="shared" si="369"/>
        <v>167.9127098933966</v>
      </c>
      <c r="HI23" s="4">
        <f t="shared" si="369"/>
        <v>239.40461391633642</v>
      </c>
      <c r="HJ23" s="4">
        <f t="shared" ref="HJ23:HK23" si="370">HJ9-HJ14</f>
        <v>307.42833741406491</v>
      </c>
      <c r="HK23" s="4">
        <f t="shared" si="370"/>
        <v>341.3785387368157</v>
      </c>
      <c r="HL23" s="4">
        <f t="shared" ref="HL23:HO23" si="371">HL9-HL14</f>
        <v>365.73502055713971</v>
      </c>
      <c r="HM23" s="4">
        <f t="shared" si="371"/>
        <v>313.69053340759126</v>
      </c>
      <c r="HN23" s="4">
        <f t="shared" si="371"/>
        <v>275.27497816656171</v>
      </c>
      <c r="HO23" s="4">
        <f t="shared" si="371"/>
        <v>239.5646632186814</v>
      </c>
      <c r="HP23" s="4">
        <f t="shared" ref="HP23:HR23" si="372">HP9-HP14</f>
        <v>200.99916065464458</v>
      </c>
      <c r="HQ23" s="4">
        <f t="shared" si="372"/>
        <v>182.35932631262551</v>
      </c>
      <c r="HR23" s="4">
        <f t="shared" si="372"/>
        <v>168.96250447564353</v>
      </c>
      <c r="HS23" s="4">
        <f t="shared" ref="HS23:HU23" si="373">HS9-HS14</f>
        <v>218.25137301478946</v>
      </c>
      <c r="HT23" s="4">
        <f t="shared" si="373"/>
        <v>239.58855642973356</v>
      </c>
      <c r="HU23" s="4">
        <f t="shared" si="373"/>
        <v>300.64977405792888</v>
      </c>
      <c r="HV23" s="4">
        <f t="shared" ref="HV23:HW23" si="374">HV9-HV14</f>
        <v>380.66782203572541</v>
      </c>
      <c r="HW23" s="4">
        <f t="shared" si="374"/>
        <v>424.29990678523302</v>
      </c>
      <c r="HX23" s="4">
        <f t="shared" ref="HX23:HY23" si="375">HX9-HX14</f>
        <v>439.43755889982094</v>
      </c>
      <c r="HY23" s="4">
        <f t="shared" si="375"/>
        <v>407.45499061207147</v>
      </c>
      <c r="HZ23" s="4">
        <f t="shared" ref="HZ23:IE23" si="376">HZ9-HZ14</f>
        <v>348.69060116241451</v>
      </c>
      <c r="IA23" s="4">
        <f t="shared" si="376"/>
        <v>285.66437078281899</v>
      </c>
      <c r="IB23" s="4">
        <f t="shared" si="376"/>
        <v>244.44881110017889</v>
      </c>
      <c r="IC23" s="4">
        <f t="shared" si="376"/>
        <v>227.88273126636761</v>
      </c>
      <c r="ID23" s="4">
        <f t="shared" si="376"/>
        <v>218.57265616072698</v>
      </c>
      <c r="IE23" s="4">
        <f t="shared" si="376"/>
        <v>250.49411638599815</v>
      </c>
      <c r="IF23" s="4">
        <f t="shared" ref="IF23:IG23" si="377">IF9-IF14</f>
        <v>274.2487215712365</v>
      </c>
      <c r="IG23" s="4">
        <f t="shared" si="377"/>
        <v>350.82396950854331</v>
      </c>
      <c r="IH23" s="4"/>
    </row>
    <row r="24" spans="1:242">
      <c r="A24" s="185"/>
      <c r="B24" s="161" t="s">
        <v>20</v>
      </c>
      <c r="C24" s="16"/>
      <c r="D24" t="s">
        <v>29</v>
      </c>
      <c r="E24" s="4">
        <f t="shared" ref="E24:BP24" si="378">E9-E15</f>
        <v>317.10645707399232</v>
      </c>
      <c r="F24" s="4">
        <f t="shared" si="378"/>
        <v>291.7414024892048</v>
      </c>
      <c r="G24" s="4">
        <f t="shared" si="378"/>
        <v>240.09650680896937</v>
      </c>
      <c r="H24" s="4">
        <f t="shared" si="378"/>
        <v>196.48163794918003</v>
      </c>
      <c r="I24" s="4">
        <f t="shared" si="378"/>
        <v>179.932023409316</v>
      </c>
      <c r="J24" s="4">
        <f t="shared" si="378"/>
        <v>164.08100928620547</v>
      </c>
      <c r="K24" s="4">
        <f t="shared" si="378"/>
        <v>182.5973666552182</v>
      </c>
      <c r="L24" s="4">
        <f t="shared" si="378"/>
        <v>210.99820991704649</v>
      </c>
      <c r="M24" s="4">
        <f t="shared" si="378"/>
        <v>256.49568014345283</v>
      </c>
      <c r="N24" s="4">
        <f t="shared" si="378"/>
        <v>330.52870120978702</v>
      </c>
      <c r="O24" s="4">
        <f t="shared" si="378"/>
        <v>361.31355329543794</v>
      </c>
      <c r="P24" s="4">
        <f t="shared" si="378"/>
        <v>364.78999177324812</v>
      </c>
      <c r="Q24" s="4">
        <f t="shared" si="378"/>
        <v>328.34617204092109</v>
      </c>
      <c r="R24" s="4">
        <f t="shared" si="378"/>
        <v>296.49413717799922</v>
      </c>
      <c r="S24" s="4">
        <f t="shared" si="378"/>
        <v>246.25485367768562</v>
      </c>
      <c r="T24" s="4">
        <f t="shared" si="378"/>
        <v>195.23718370668917</v>
      </c>
      <c r="U24" s="4">
        <f t="shared" si="378"/>
        <v>181.75165067100824</v>
      </c>
      <c r="V24" s="4">
        <f t="shared" si="378"/>
        <v>170.41218001603528</v>
      </c>
      <c r="W24" s="4">
        <f t="shared" si="378"/>
        <v>176.91164571660522</v>
      </c>
      <c r="X24" s="4">
        <f t="shared" si="378"/>
        <v>215.31336048732834</v>
      </c>
      <c r="Y24" s="4">
        <f t="shared" si="378"/>
        <v>260.88818883434726</v>
      </c>
      <c r="Z24" s="4">
        <f t="shared" si="378"/>
        <v>329.53514146572536</v>
      </c>
      <c r="AA24" s="4">
        <f t="shared" si="378"/>
        <v>359.33006568217223</v>
      </c>
      <c r="AB24" s="4">
        <f t="shared" si="378"/>
        <v>352.78544848719355</v>
      </c>
      <c r="AC24" s="4">
        <f t="shared" si="378"/>
        <v>313.12220052641436</v>
      </c>
      <c r="AD24" s="4">
        <f t="shared" si="378"/>
        <v>284.64132898325289</v>
      </c>
      <c r="AE24" s="4">
        <f t="shared" si="378"/>
        <v>233.76379699757393</v>
      </c>
      <c r="AF24" s="4">
        <f t="shared" si="378"/>
        <v>185.828428250797</v>
      </c>
      <c r="AG24" s="4">
        <f t="shared" si="378"/>
        <v>167.06545486475721</v>
      </c>
      <c r="AH24" s="4">
        <f t="shared" si="378"/>
        <v>158.37585428914781</v>
      </c>
      <c r="AI24" s="4">
        <f t="shared" si="378"/>
        <v>177.36293301062443</v>
      </c>
      <c r="AJ24" s="4">
        <f t="shared" si="378"/>
        <v>204.80441063361769</v>
      </c>
      <c r="AK24" s="4">
        <f t="shared" si="378"/>
        <v>252.92786669520683</v>
      </c>
      <c r="AL24" s="4">
        <f t="shared" si="378"/>
        <v>314.81694131520254</v>
      </c>
      <c r="AM24" s="4">
        <f t="shared" si="378"/>
        <v>364.53640843487034</v>
      </c>
      <c r="AN24" s="4">
        <f t="shared" si="378"/>
        <v>351.8202358590861</v>
      </c>
      <c r="AO24" s="4">
        <f t="shared" si="378"/>
        <v>320.74410216363685</v>
      </c>
      <c r="AP24" s="4">
        <f t="shared" si="378"/>
        <v>289.49468332755737</v>
      </c>
      <c r="AQ24" s="4">
        <f t="shared" si="378"/>
        <v>241.88801266688421</v>
      </c>
      <c r="AR24" s="4">
        <f t="shared" si="378"/>
        <v>207.17977939799499</v>
      </c>
      <c r="AS24" s="4">
        <f t="shared" si="378"/>
        <v>175.68448687175476</v>
      </c>
      <c r="AT24" s="4">
        <f t="shared" si="378"/>
        <v>164.23154262698853</v>
      </c>
      <c r="AU24" s="4">
        <f t="shared" si="378"/>
        <v>188.72068060412181</v>
      </c>
      <c r="AV24" s="4">
        <f t="shared" si="378"/>
        <v>219.09971415149022</v>
      </c>
      <c r="AW24" s="4">
        <f t="shared" si="378"/>
        <v>279.52842771409422</v>
      </c>
      <c r="AX24" s="4">
        <f t="shared" si="378"/>
        <v>356.03670763705355</v>
      </c>
      <c r="AY24" s="4">
        <f t="shared" si="378"/>
        <v>391.68877195551033</v>
      </c>
      <c r="AZ24" s="4">
        <f t="shared" si="378"/>
        <v>393.12404750609409</v>
      </c>
      <c r="BA24" s="4">
        <f t="shared" si="378"/>
        <v>350.64726417383719</v>
      </c>
      <c r="BB24" s="4">
        <f t="shared" si="378"/>
        <v>314.56499197127982</v>
      </c>
      <c r="BC24" s="4">
        <f t="shared" si="378"/>
        <v>274.23965210561983</v>
      </c>
      <c r="BD24" s="4">
        <f t="shared" si="378"/>
        <v>236.57305514521846</v>
      </c>
      <c r="BE24" s="4">
        <f t="shared" si="378"/>
        <v>225.12599412083404</v>
      </c>
      <c r="BF24" s="4">
        <f t="shared" si="378"/>
        <v>216.95286447017025</v>
      </c>
      <c r="BG24" s="4">
        <f t="shared" si="378"/>
        <v>244.13987133468413</v>
      </c>
      <c r="BH24" s="4">
        <f t="shared" si="378"/>
        <v>270.44178290522399</v>
      </c>
      <c r="BI24" s="4">
        <f t="shared" si="378"/>
        <v>326.34862481768789</v>
      </c>
      <c r="BJ24" s="4">
        <f t="shared" si="378"/>
        <v>396.09665752503383</v>
      </c>
      <c r="BK24" s="4">
        <f t="shared" si="378"/>
        <v>425.82985193191246</v>
      </c>
      <c r="BL24" s="4">
        <f t="shared" si="378"/>
        <v>427.52000872622398</v>
      </c>
      <c r="BM24" s="4">
        <f t="shared" si="378"/>
        <v>380.823033019528</v>
      </c>
      <c r="BN24" s="4">
        <f t="shared" si="378"/>
        <v>346.92364730597893</v>
      </c>
      <c r="BO24" s="4">
        <f t="shared" si="378"/>
        <v>297.94130443766835</v>
      </c>
      <c r="BP24" s="4">
        <f t="shared" si="378"/>
        <v>231.20663592834131</v>
      </c>
      <c r="BQ24" s="4">
        <f t="shared" ref="BQ24:EB24" si="379">BQ9-BQ15</f>
        <v>215.68773337511192</v>
      </c>
      <c r="BR24" s="4">
        <f t="shared" si="379"/>
        <v>201.2941301149051</v>
      </c>
      <c r="BS24" s="4">
        <f t="shared" si="379"/>
        <v>217.19269865773595</v>
      </c>
      <c r="BT24" s="4">
        <f t="shared" si="379"/>
        <v>239.78505045896611</v>
      </c>
      <c r="BU24" s="4">
        <f t="shared" si="379"/>
        <v>291.60959876201605</v>
      </c>
      <c r="BV24" s="4">
        <f t="shared" si="379"/>
        <v>357.05966534784824</v>
      </c>
      <c r="BW24" s="4">
        <f t="shared" si="379"/>
        <v>378.21416276169106</v>
      </c>
      <c r="BX24" s="4">
        <f t="shared" si="379"/>
        <v>383.9896310981444</v>
      </c>
      <c r="BY24" s="4">
        <f t="shared" si="379"/>
        <v>309.61752983934599</v>
      </c>
      <c r="BZ24" s="4">
        <f t="shared" si="379"/>
        <v>264.17208896336598</v>
      </c>
      <c r="CA24" s="4">
        <f t="shared" si="379"/>
        <v>217.11390634753457</v>
      </c>
      <c r="CB24" s="4">
        <f t="shared" si="379"/>
        <v>168.13774992590191</v>
      </c>
      <c r="CC24" s="4">
        <f t="shared" si="379"/>
        <v>151.68425608605708</v>
      </c>
      <c r="CD24" s="4">
        <f t="shared" si="379"/>
        <v>143.65443468388412</v>
      </c>
      <c r="CE24" s="4">
        <f t="shared" si="379"/>
        <v>172.8169601892904</v>
      </c>
      <c r="CF24" s="4">
        <f t="shared" si="379"/>
        <v>192.69646775095998</v>
      </c>
      <c r="CG24" s="4">
        <f t="shared" si="379"/>
        <v>246.59988941509624</v>
      </c>
      <c r="CH24" s="4">
        <f t="shared" si="379"/>
        <v>311.13810046848261</v>
      </c>
      <c r="CI24" s="4">
        <f t="shared" si="379"/>
        <v>335.02655021112849</v>
      </c>
      <c r="CJ24" s="4">
        <f t="shared" si="379"/>
        <v>335.70328864174206</v>
      </c>
      <c r="CK24" s="4">
        <f t="shared" si="379"/>
        <v>285.3759543904153</v>
      </c>
      <c r="CL24" s="4">
        <f t="shared" si="379"/>
        <v>260.50317726315382</v>
      </c>
      <c r="CM24" s="4">
        <f t="shared" si="379"/>
        <v>206.69368824967751</v>
      </c>
      <c r="CN24" s="4">
        <f t="shared" si="379"/>
        <v>176.32192058251599</v>
      </c>
      <c r="CO24" s="4">
        <f t="shared" si="379"/>
        <v>150.36001020431047</v>
      </c>
      <c r="CP24" s="4">
        <f t="shared" si="379"/>
        <v>132.26472955963067</v>
      </c>
      <c r="CQ24" s="4">
        <f t="shared" si="379"/>
        <v>151.62229409165906</v>
      </c>
      <c r="CR24" s="4">
        <f t="shared" si="379"/>
        <v>155.74968083750599</v>
      </c>
      <c r="CS24" s="4">
        <f t="shared" si="379"/>
        <v>212.25305639643091</v>
      </c>
      <c r="CT24" s="4">
        <f t="shared" si="379"/>
        <v>274.84642726367991</v>
      </c>
      <c r="CU24" s="4">
        <f t="shared" si="379"/>
        <v>309.54116422808721</v>
      </c>
      <c r="CV24" s="4">
        <f t="shared" si="379"/>
        <v>308.15318091560198</v>
      </c>
      <c r="CW24" s="4">
        <f t="shared" si="379"/>
        <v>287.087070408383</v>
      </c>
      <c r="CX24" s="4">
        <f t="shared" si="379"/>
        <v>256.86257542735706</v>
      </c>
      <c r="CY24" s="4">
        <f t="shared" si="379"/>
        <v>215.37287419105661</v>
      </c>
      <c r="CZ24" s="4">
        <f t="shared" si="379"/>
        <v>182.89275586902176</v>
      </c>
      <c r="DA24" s="4">
        <f t="shared" si="379"/>
        <v>175.02519067099036</v>
      </c>
      <c r="DB24" s="4">
        <f t="shared" si="379"/>
        <v>161.68575062785754</v>
      </c>
      <c r="DC24" s="4">
        <f t="shared" si="379"/>
        <v>201.01610475401816</v>
      </c>
      <c r="DD24" s="4">
        <f t="shared" si="379"/>
        <v>225.09826119402732</v>
      </c>
      <c r="DE24" s="4">
        <f t="shared" si="379"/>
        <v>291.73009768035394</v>
      </c>
      <c r="DF24" s="4">
        <f t="shared" si="379"/>
        <v>351.62906788038134</v>
      </c>
      <c r="DG24" s="4">
        <f t="shared" si="379"/>
        <v>391.14748978414036</v>
      </c>
      <c r="DH24" s="4">
        <f t="shared" si="379"/>
        <v>399.19152693298162</v>
      </c>
      <c r="DI24" s="4">
        <f t="shared" si="379"/>
        <v>354.02587779337125</v>
      </c>
      <c r="DJ24" s="4">
        <f t="shared" si="379"/>
        <v>311.06580928332983</v>
      </c>
      <c r="DK24" s="4">
        <f t="shared" si="379"/>
        <v>262.95426191233412</v>
      </c>
      <c r="DL24" s="4">
        <f t="shared" si="379"/>
        <v>215.1640972898345</v>
      </c>
      <c r="DM24" s="4">
        <f t="shared" si="379"/>
        <v>205.80248862813914</v>
      </c>
      <c r="DN24" s="4">
        <f t="shared" si="379"/>
        <v>189.38722170709809</v>
      </c>
      <c r="DO24" s="4">
        <f t="shared" si="379"/>
        <v>234.35308707204592</v>
      </c>
      <c r="DP24" s="4">
        <f t="shared" si="379"/>
        <v>266.66014039469144</v>
      </c>
      <c r="DQ24" s="4">
        <f t="shared" si="379"/>
        <v>319.85681558670984</v>
      </c>
      <c r="DR24" s="4">
        <f t="shared" si="379"/>
        <v>391.2489101643036</v>
      </c>
      <c r="DS24" s="4">
        <f t="shared" si="379"/>
        <v>419.4597196027666</v>
      </c>
      <c r="DT24" s="4">
        <f t="shared" si="379"/>
        <v>413.80923578001011</v>
      </c>
      <c r="DU24" s="4">
        <f t="shared" si="379"/>
        <v>392.74700549151424</v>
      </c>
      <c r="DV24" s="4">
        <f t="shared" si="379"/>
        <v>346.60815914290868</v>
      </c>
      <c r="DW24" s="4">
        <f t="shared" si="379"/>
        <v>292.0050017564659</v>
      </c>
      <c r="DX24" s="4">
        <f t="shared" si="379"/>
        <v>242.06710644008399</v>
      </c>
      <c r="DY24" s="4">
        <f t="shared" si="379"/>
        <v>228.50308493607611</v>
      </c>
      <c r="DZ24" s="4">
        <f t="shared" si="379"/>
        <v>220.07308205973641</v>
      </c>
      <c r="EA24" s="4">
        <f t="shared" si="379"/>
        <v>247.37902697600629</v>
      </c>
      <c r="EB24" s="4">
        <f t="shared" si="379"/>
        <v>283.50878899235011</v>
      </c>
      <c r="EC24" s="4">
        <f t="shared" ref="EC24:GN24" si="380">EC9-EC15</f>
        <v>350.83843163375184</v>
      </c>
      <c r="ED24" s="4">
        <f t="shared" si="380"/>
        <v>433.4269979397817</v>
      </c>
      <c r="EE24" s="4">
        <f t="shared" si="380"/>
        <v>439.70691605833093</v>
      </c>
      <c r="EF24" s="4">
        <f t="shared" si="380"/>
        <v>432.91515221949464</v>
      </c>
      <c r="EG24" s="4">
        <f t="shared" si="380"/>
        <v>400.43537603952558</v>
      </c>
      <c r="EH24" s="4">
        <f t="shared" si="380"/>
        <v>358.49569482211604</v>
      </c>
      <c r="EI24" s="4">
        <f t="shared" si="380"/>
        <v>319.32738576756356</v>
      </c>
      <c r="EJ24" s="4">
        <f t="shared" si="380"/>
        <v>272.51399767563686</v>
      </c>
      <c r="EK24" s="4">
        <f t="shared" si="380"/>
        <v>256.30578606114267</v>
      </c>
      <c r="EL24" s="4">
        <f t="shared" si="380"/>
        <v>241.68992865430926</v>
      </c>
      <c r="EM24" s="4">
        <f t="shared" si="380"/>
        <v>267.90977204224311</v>
      </c>
      <c r="EN24" s="4">
        <f t="shared" si="380"/>
        <v>310.70431980612926</v>
      </c>
      <c r="EO24" s="4">
        <f t="shared" si="380"/>
        <v>360.79656418178178</v>
      </c>
      <c r="EP24" s="4">
        <f t="shared" si="380"/>
        <v>443.10413402418902</v>
      </c>
      <c r="EQ24" s="4">
        <f t="shared" si="380"/>
        <v>460.31532039120657</v>
      </c>
      <c r="ER24" s="4">
        <f t="shared" si="380"/>
        <v>451.43443512611339</v>
      </c>
      <c r="ES24" s="4">
        <f t="shared" si="380"/>
        <v>425.60519983974433</v>
      </c>
      <c r="ET24" s="4">
        <f t="shared" si="380"/>
        <v>368.3494021228953</v>
      </c>
      <c r="EU24" s="4">
        <f t="shared" si="380"/>
        <v>323.46040597347542</v>
      </c>
      <c r="EV24" s="4">
        <f t="shared" si="380"/>
        <v>272.59684280025283</v>
      </c>
      <c r="EW24" s="4">
        <f t="shared" si="380"/>
        <v>256.83421522819299</v>
      </c>
      <c r="EX24" s="4">
        <f t="shared" si="380"/>
        <v>241.42796522381013</v>
      </c>
      <c r="EY24" s="4">
        <f t="shared" si="380"/>
        <v>264.75503639326496</v>
      </c>
      <c r="EZ24" s="4">
        <f t="shared" si="380"/>
        <v>300.83834295993228</v>
      </c>
      <c r="FA24" s="4">
        <f t="shared" si="380"/>
        <v>371.78671598301338</v>
      </c>
      <c r="FB24" s="4">
        <f t="shared" si="380"/>
        <v>435.98616837776507</v>
      </c>
      <c r="FC24" s="4">
        <f t="shared" si="380"/>
        <v>472.75777608514755</v>
      </c>
      <c r="FD24" s="4">
        <f t="shared" si="380"/>
        <v>469.25217777221116</v>
      </c>
      <c r="FE24" s="4">
        <f t="shared" si="380"/>
        <v>411.89588778787777</v>
      </c>
      <c r="FF24" s="4">
        <f t="shared" si="380"/>
        <v>372.16251313359703</v>
      </c>
      <c r="FG24" s="4">
        <f t="shared" si="380"/>
        <v>325.43021306486105</v>
      </c>
      <c r="FH24" s="4">
        <f t="shared" si="380"/>
        <v>270.21203946170107</v>
      </c>
      <c r="FI24" s="4">
        <f t="shared" si="380"/>
        <v>255.22141973660939</v>
      </c>
      <c r="FJ24" s="4">
        <f t="shared" si="380"/>
        <v>231.02785831867362</v>
      </c>
      <c r="FK24" s="4">
        <f t="shared" si="380"/>
        <v>259.48176822493662</v>
      </c>
      <c r="FL24" s="4">
        <f t="shared" si="380"/>
        <v>285.51788402555979</v>
      </c>
      <c r="FM24" s="4">
        <f t="shared" si="380"/>
        <v>348.82380936307629</v>
      </c>
      <c r="FN24" s="4">
        <f t="shared" si="380"/>
        <v>420.71206302257872</v>
      </c>
      <c r="FO24" s="4">
        <f t="shared" si="380"/>
        <v>457.08670311372589</v>
      </c>
      <c r="FP24" s="4">
        <f t="shared" si="380"/>
        <v>440.16926067585018</v>
      </c>
      <c r="FQ24" s="4">
        <f t="shared" si="380"/>
        <v>408.46448625663589</v>
      </c>
      <c r="FR24" s="4">
        <f t="shared" si="380"/>
        <v>355.07925739469516</v>
      </c>
      <c r="FS24" s="4">
        <f t="shared" si="380"/>
        <v>308.25721142795277</v>
      </c>
      <c r="FT24" s="4">
        <f t="shared" si="380"/>
        <v>268.72519204625115</v>
      </c>
      <c r="FU24" s="4">
        <f t="shared" si="380"/>
        <v>267.69419617360984</v>
      </c>
      <c r="FV24" s="4">
        <f t="shared" si="380"/>
        <v>236.11663984424797</v>
      </c>
      <c r="FW24" s="4">
        <f t="shared" si="380"/>
        <v>263.91805836058865</v>
      </c>
      <c r="FX24" s="4">
        <f t="shared" si="380"/>
        <v>297.81994092250517</v>
      </c>
      <c r="FY24" s="4">
        <f t="shared" si="380"/>
        <v>363.41756938948402</v>
      </c>
      <c r="FZ24" s="4">
        <f t="shared" si="380"/>
        <v>433.05469582755728</v>
      </c>
      <c r="GA24" s="4">
        <f t="shared" si="380"/>
        <v>474.1953331138987</v>
      </c>
      <c r="GB24" s="4">
        <f t="shared" si="380"/>
        <v>463.28529804727975</v>
      </c>
      <c r="GC24" s="4">
        <f t="shared" si="380"/>
        <v>418.76610414931389</v>
      </c>
      <c r="GD24" s="4">
        <f t="shared" si="380"/>
        <v>366.22350998151074</v>
      </c>
      <c r="GE24" s="4">
        <f t="shared" si="380"/>
        <v>335.8180989727224</v>
      </c>
      <c r="GF24" s="4">
        <f t="shared" si="380"/>
        <v>290.13064740911642</v>
      </c>
      <c r="GG24" s="4">
        <f t="shared" si="380"/>
        <v>274.02705715027639</v>
      </c>
      <c r="GH24" s="4">
        <f t="shared" si="380"/>
        <v>260.87299438633556</v>
      </c>
      <c r="GI24" s="4">
        <f t="shared" si="380"/>
        <v>301.58765202737686</v>
      </c>
      <c r="GJ24" s="4">
        <f t="shared" si="380"/>
        <v>321.71842782781908</v>
      </c>
      <c r="GK24" s="4">
        <f t="shared" si="380"/>
        <v>387.98976123202391</v>
      </c>
      <c r="GL24" s="4">
        <f t="shared" si="380"/>
        <v>478.98539062533706</v>
      </c>
      <c r="GM24" s="4">
        <f t="shared" si="380"/>
        <v>492.29172746023767</v>
      </c>
      <c r="GN24" s="4">
        <f t="shared" si="380"/>
        <v>489.49181037336444</v>
      </c>
      <c r="GO24" s="4">
        <f t="shared" ref="GO24:GW24" si="381">GO9-GO15</f>
        <v>447.40257050167509</v>
      </c>
      <c r="GP24" s="4">
        <f t="shared" si="381"/>
        <v>382.18173225994258</v>
      </c>
      <c r="GQ24" s="4">
        <f t="shared" si="381"/>
        <v>334.39593784009605</v>
      </c>
      <c r="GR24" s="4">
        <f t="shared" si="381"/>
        <v>294.84856091708883</v>
      </c>
      <c r="GS24" s="4">
        <f t="shared" si="381"/>
        <v>274.54243136500548</v>
      </c>
      <c r="GT24" s="4">
        <f t="shared" si="381"/>
        <v>248.32499721247478</v>
      </c>
      <c r="GU24" s="4">
        <f t="shared" si="381"/>
        <v>286.94539520082503</v>
      </c>
      <c r="GV24" s="4">
        <f t="shared" si="381"/>
        <v>314.48096460173372</v>
      </c>
      <c r="GW24" s="4">
        <f t="shared" si="381"/>
        <v>368.69026411315804</v>
      </c>
      <c r="GX24" s="4">
        <f t="shared" ref="GX24:GZ24" si="382">GX9-GX15</f>
        <v>455.76625840931229</v>
      </c>
      <c r="GY24" s="4">
        <f t="shared" si="382"/>
        <v>471.52145399120741</v>
      </c>
      <c r="GZ24" s="4">
        <f t="shared" si="382"/>
        <v>466.79872321803299</v>
      </c>
      <c r="HA24" s="4">
        <f t="shared" ref="HA24" si="383">HA9-HA15</f>
        <v>405.69877639278332</v>
      </c>
      <c r="HB24" s="4">
        <f t="shared" ref="HB24:HC24" si="384">HB9-HB15</f>
        <v>348.35411640138267</v>
      </c>
      <c r="HC24" s="4">
        <f t="shared" si="384"/>
        <v>285.16345067786682</v>
      </c>
      <c r="HD24" s="4">
        <f t="shared" ref="HD24:HE24" si="385">HD9-HD15</f>
        <v>240.33445687429776</v>
      </c>
      <c r="HE24" s="4">
        <f t="shared" si="385"/>
        <v>196.59998018652425</v>
      </c>
      <c r="HF24" s="4">
        <f t="shared" ref="HF24:HI24" si="386">HF9-HF15</f>
        <v>178.19317905275284</v>
      </c>
      <c r="HG24" s="4">
        <f t="shared" si="386"/>
        <v>265.7223341397754</v>
      </c>
      <c r="HH24" s="4">
        <f t="shared" si="386"/>
        <v>293.40006540903426</v>
      </c>
      <c r="HI24" s="4">
        <f t="shared" si="386"/>
        <v>365.07085375915256</v>
      </c>
      <c r="HJ24" s="4">
        <f t="shared" ref="HJ24:HK24" si="387">HJ9-HJ15</f>
        <v>434.79397836507565</v>
      </c>
      <c r="HK24" s="4">
        <f t="shared" si="387"/>
        <v>468.65473752423725</v>
      </c>
      <c r="HL24" s="4">
        <f t="shared" ref="HL24:HO24" si="388">HL9-HL15</f>
        <v>492.02735554508013</v>
      </c>
      <c r="HM24" s="4">
        <f t="shared" si="388"/>
        <v>440.02242924880125</v>
      </c>
      <c r="HN24" s="4">
        <f t="shared" si="388"/>
        <v>400.6607105943408</v>
      </c>
      <c r="HO24" s="4">
        <f t="shared" si="388"/>
        <v>364.64262655962193</v>
      </c>
      <c r="HP24" s="4">
        <f t="shared" ref="HP24:HR24" si="389">HP9-HP15</f>
        <v>324.64624952643885</v>
      </c>
      <c r="HQ24" s="4">
        <f t="shared" si="389"/>
        <v>304.80129508841253</v>
      </c>
      <c r="HR24" s="4">
        <f t="shared" si="389"/>
        <v>289.97469835087634</v>
      </c>
      <c r="HS24" s="4">
        <f t="shared" ref="HS24:HU24" si="390">HS9-HS15</f>
        <v>338.07133993222283</v>
      </c>
      <c r="HT24" s="4">
        <f t="shared" si="390"/>
        <v>359.78827839111329</v>
      </c>
      <c r="HU24" s="4">
        <f t="shared" si="390"/>
        <v>420.95277992356625</v>
      </c>
      <c r="HV24" s="4">
        <f t="shared" ref="HV24:HW24" si="391">HV9-HV15</f>
        <v>500.3095141570891</v>
      </c>
      <c r="HW24" s="4">
        <f t="shared" si="391"/>
        <v>542.9345925418462</v>
      </c>
      <c r="HX24" s="4">
        <f t="shared" ref="HX24:HY24" si="392">HX9-HX15</f>
        <v>557.53254952721761</v>
      </c>
      <c r="HY24" s="4">
        <f t="shared" si="392"/>
        <v>525.1402336439653</v>
      </c>
      <c r="HZ24" s="4">
        <f t="shared" ref="HZ24:IE24" si="393">HZ9-HZ15</f>
        <v>465.77387361813715</v>
      </c>
      <c r="IA24" s="4">
        <f t="shared" si="393"/>
        <v>402.42777669055681</v>
      </c>
      <c r="IB24" s="4">
        <f t="shared" si="393"/>
        <v>360.8186560243592</v>
      </c>
      <c r="IC24" s="4">
        <f t="shared" si="393"/>
        <v>343.21269164049704</v>
      </c>
      <c r="ID24" s="4">
        <f t="shared" si="393"/>
        <v>333.35843181724226</v>
      </c>
      <c r="IE24" s="4">
        <f t="shared" si="393"/>
        <v>365.35072012679984</v>
      </c>
      <c r="IF24" s="4">
        <f t="shared" ref="IF24:IG24" si="394">IF9-IF15</f>
        <v>388.53687110695512</v>
      </c>
      <c r="IG24" s="4">
        <f t="shared" si="394"/>
        <v>464.93014780860722</v>
      </c>
      <c r="IH24" s="4"/>
    </row>
    <row r="25" spans="1:242">
      <c r="A25" s="185"/>
      <c r="B25" s="161" t="s">
        <v>21</v>
      </c>
      <c r="C25" s="16"/>
      <c r="D25" t="s">
        <v>29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>
        <f t="shared" ref="P25:AU25" si="395">P10-P17</f>
        <v>189.01342247382649</v>
      </c>
      <c r="Q25" s="4">
        <f t="shared" si="395"/>
        <v>189.82877482642027</v>
      </c>
      <c r="R25" s="4">
        <f t="shared" si="395"/>
        <v>190.09147225683893</v>
      </c>
      <c r="S25" s="4">
        <f t="shared" si="395"/>
        <v>190.49823412376219</v>
      </c>
      <c r="T25" s="4">
        <f t="shared" si="395"/>
        <v>190.2771782540313</v>
      </c>
      <c r="U25" s="4">
        <f t="shared" si="395"/>
        <v>190.29536006388173</v>
      </c>
      <c r="V25" s="4">
        <f t="shared" si="395"/>
        <v>190.71983504721192</v>
      </c>
      <c r="W25" s="4">
        <f t="shared" si="395"/>
        <v>190.15579416187921</v>
      </c>
      <c r="X25" s="4">
        <f t="shared" si="395"/>
        <v>190.42974791535102</v>
      </c>
      <c r="Y25" s="4">
        <f t="shared" si="395"/>
        <v>190.73033205758668</v>
      </c>
      <c r="Z25" s="4">
        <f t="shared" si="395"/>
        <v>190.53499094406999</v>
      </c>
      <c r="AA25" s="4">
        <f t="shared" si="395"/>
        <v>190.21948806202477</v>
      </c>
      <c r="AB25" s="4">
        <f t="shared" si="395"/>
        <v>189.00781649031808</v>
      </c>
      <c r="AC25" s="4">
        <f t="shared" si="395"/>
        <v>187.52228361827832</v>
      </c>
      <c r="AD25" s="4">
        <f t="shared" si="395"/>
        <v>186.28876017341219</v>
      </c>
      <c r="AE25" s="4">
        <f t="shared" si="395"/>
        <v>184.97111939175119</v>
      </c>
      <c r="AF25" s="4">
        <f t="shared" si="395"/>
        <v>183.89458367082938</v>
      </c>
      <c r="AG25" s="4">
        <f t="shared" si="395"/>
        <v>182.33325623726188</v>
      </c>
      <c r="AH25" s="4">
        <f t="shared" si="395"/>
        <v>180.95001122189859</v>
      </c>
      <c r="AI25" s="4">
        <f t="shared" si="395"/>
        <v>180.54742206373402</v>
      </c>
      <c r="AJ25" s="4">
        <f t="shared" si="395"/>
        <v>179.17110711532729</v>
      </c>
      <c r="AK25" s="4">
        <f t="shared" si="395"/>
        <v>177.88769091573607</v>
      </c>
      <c r="AL25" s="4">
        <f t="shared" si="395"/>
        <v>175.94904775429899</v>
      </c>
      <c r="AM25" s="4">
        <f t="shared" si="395"/>
        <v>175.54756901748408</v>
      </c>
      <c r="AN25" s="4">
        <f t="shared" si="395"/>
        <v>174.68186931354256</v>
      </c>
      <c r="AO25" s="4">
        <f t="shared" si="395"/>
        <v>174.49056322909126</v>
      </c>
      <c r="AP25" s="4">
        <f t="shared" si="395"/>
        <v>174.07160767203288</v>
      </c>
      <c r="AQ25" s="4">
        <f t="shared" si="395"/>
        <v>173.87567958276856</v>
      </c>
      <c r="AR25" s="4">
        <f t="shared" si="395"/>
        <v>174.71750093771561</v>
      </c>
      <c r="AS25" s="4">
        <f t="shared" si="395"/>
        <v>174.38526995256888</v>
      </c>
      <c r="AT25" s="4">
        <f t="shared" si="395"/>
        <v>173.78851927334887</v>
      </c>
      <c r="AU25" s="4">
        <f t="shared" si="395"/>
        <v>173.64347668749048</v>
      </c>
      <c r="AV25" s="4">
        <f t="shared" ref="AV25:CA25" si="396">AV10-AV17</f>
        <v>173.87431809401818</v>
      </c>
      <c r="AW25" s="4">
        <f t="shared" si="396"/>
        <v>175.32895018976109</v>
      </c>
      <c r="AX25" s="4">
        <f t="shared" si="396"/>
        <v>178.24453482558437</v>
      </c>
      <c r="AY25" s="4">
        <f t="shared" si="396"/>
        <v>180.279372173566</v>
      </c>
      <c r="AZ25" s="4">
        <f t="shared" si="396"/>
        <v>183.61500989037734</v>
      </c>
      <c r="BA25" s="4">
        <f t="shared" si="396"/>
        <v>186.13750246527593</v>
      </c>
      <c r="BB25" s="4">
        <f t="shared" si="396"/>
        <v>188.31427895581288</v>
      </c>
      <c r="BC25" s="4">
        <f t="shared" si="396"/>
        <v>191.19993229213054</v>
      </c>
      <c r="BD25" s="4">
        <f t="shared" si="396"/>
        <v>193.98809564655193</v>
      </c>
      <c r="BE25" s="4">
        <f t="shared" si="396"/>
        <v>198.70013608430401</v>
      </c>
      <c r="BF25" s="4">
        <f t="shared" si="396"/>
        <v>203.74833228969152</v>
      </c>
      <c r="BG25" s="4">
        <f t="shared" si="396"/>
        <v>209.12914463340263</v>
      </c>
      <c r="BH25" s="4">
        <f t="shared" si="396"/>
        <v>214.12948688849497</v>
      </c>
      <c r="BI25" s="4">
        <f t="shared" si="396"/>
        <v>218.72247741089643</v>
      </c>
      <c r="BJ25" s="4">
        <f t="shared" si="396"/>
        <v>222.67869992268021</v>
      </c>
      <c r="BK25" s="4">
        <f t="shared" si="396"/>
        <v>226.02828379634133</v>
      </c>
      <c r="BL25" s="4">
        <f t="shared" si="396"/>
        <v>229.2917803783161</v>
      </c>
      <c r="BM25" s="4">
        <f t="shared" si="396"/>
        <v>232.1227397035355</v>
      </c>
      <c r="BN25" s="4">
        <f t="shared" si="396"/>
        <v>235.10262099741288</v>
      </c>
      <c r="BO25" s="4">
        <f t="shared" si="396"/>
        <v>237.32613850805564</v>
      </c>
      <c r="BP25" s="4">
        <f t="shared" si="396"/>
        <v>237.05664846326994</v>
      </c>
      <c r="BQ25" s="4">
        <f t="shared" si="396"/>
        <v>236.36982598229082</v>
      </c>
      <c r="BR25" s="4">
        <f t="shared" si="396"/>
        <v>235.13896168626587</v>
      </c>
      <c r="BS25" s="4">
        <f t="shared" si="396"/>
        <v>232.88203172774655</v>
      </c>
      <c r="BT25" s="4">
        <f t="shared" si="396"/>
        <v>230.20749687384733</v>
      </c>
      <c r="BU25" s="4">
        <f t="shared" si="396"/>
        <v>227.00234766726589</v>
      </c>
      <c r="BV25" s="4">
        <f t="shared" si="396"/>
        <v>223.30058466377415</v>
      </c>
      <c r="BW25" s="4">
        <f t="shared" si="396"/>
        <v>218.79437831139154</v>
      </c>
      <c r="BX25" s="4">
        <f t="shared" si="396"/>
        <v>214.57597253288895</v>
      </c>
      <c r="BY25" s="4">
        <f t="shared" si="396"/>
        <v>207.89511479049531</v>
      </c>
      <c r="BZ25" s="4">
        <f t="shared" si="396"/>
        <v>200.14308586457599</v>
      </c>
      <c r="CA25" s="4">
        <f t="shared" si="396"/>
        <v>192.51346145818695</v>
      </c>
      <c r="CB25" s="4">
        <f t="shared" ref="CB25:DG25" si="397">CB10-CB17</f>
        <v>186.36731596682961</v>
      </c>
      <c r="CC25" s="4">
        <f t="shared" si="397"/>
        <v>180.16278561032539</v>
      </c>
      <c r="CD25" s="4">
        <f t="shared" si="397"/>
        <v>174.4982832855755</v>
      </c>
      <c r="CE25" s="4">
        <f t="shared" si="397"/>
        <v>169.96881320617706</v>
      </c>
      <c r="CF25" s="4">
        <f t="shared" si="397"/>
        <v>165.3109116708635</v>
      </c>
      <c r="CG25" s="4">
        <f t="shared" si="397"/>
        <v>160.97828932304185</v>
      </c>
      <c r="CH25" s="4">
        <f t="shared" si="397"/>
        <v>156.72052478505765</v>
      </c>
      <c r="CI25" s="4">
        <f t="shared" si="397"/>
        <v>152.79907466059001</v>
      </c>
      <c r="CJ25" s="4">
        <f t="shared" si="397"/>
        <v>148.52335992803035</v>
      </c>
      <c r="CK25" s="4">
        <f t="shared" si="397"/>
        <v>146.43152221536241</v>
      </c>
      <c r="CL25" s="4">
        <f t="shared" si="397"/>
        <v>146.13029409302845</v>
      </c>
      <c r="CM25" s="4">
        <f t="shared" si="397"/>
        <v>145.28672320733568</v>
      </c>
      <c r="CN25" s="4">
        <f t="shared" si="397"/>
        <v>145.95722175924135</v>
      </c>
      <c r="CO25" s="4">
        <f t="shared" si="397"/>
        <v>145.70928608380422</v>
      </c>
      <c r="CP25" s="4">
        <f t="shared" si="397"/>
        <v>144.63543780011281</v>
      </c>
      <c r="CQ25" s="4">
        <f t="shared" si="397"/>
        <v>142.63146354194038</v>
      </c>
      <c r="CR25" s="4">
        <f t="shared" si="397"/>
        <v>139.06912339441772</v>
      </c>
      <c r="CS25" s="4">
        <f t="shared" si="397"/>
        <v>135.64234608725877</v>
      </c>
      <c r="CT25" s="4">
        <f t="shared" si="397"/>
        <v>131.94143051493614</v>
      </c>
      <c r="CU25" s="4">
        <f t="shared" si="397"/>
        <v>129.10495316743339</v>
      </c>
      <c r="CV25" s="4">
        <f t="shared" si="397"/>
        <v>126.0755594994942</v>
      </c>
      <c r="CW25" s="4">
        <f t="shared" si="397"/>
        <v>125.48416289551579</v>
      </c>
      <c r="CX25" s="4">
        <f t="shared" si="397"/>
        <v>124.49387058832275</v>
      </c>
      <c r="CY25" s="4">
        <f t="shared" si="397"/>
        <v>124.61664755325728</v>
      </c>
      <c r="CZ25" s="4">
        <f t="shared" si="397"/>
        <v>124.6542472285185</v>
      </c>
      <c r="DA25" s="4">
        <f t="shared" si="397"/>
        <v>126.32195678619775</v>
      </c>
      <c r="DB25" s="4">
        <f t="shared" si="397"/>
        <v>128.40229631796512</v>
      </c>
      <c r="DC25" s="4">
        <f t="shared" si="397"/>
        <v>132.30527183562924</v>
      </c>
      <c r="DD25" s="4">
        <f t="shared" si="397"/>
        <v>138.1225453202411</v>
      </c>
      <c r="DE25" s="4">
        <f t="shared" si="397"/>
        <v>144.90310103626734</v>
      </c>
      <c r="DF25" s="4">
        <f t="shared" si="397"/>
        <v>151.59451917355148</v>
      </c>
      <c r="DG25" s="4">
        <f t="shared" si="397"/>
        <v>158.72422258412979</v>
      </c>
      <c r="DH25" s="4">
        <f t="shared" ref="DH25:EM25" si="398">DH10-DH17</f>
        <v>166.63361777672628</v>
      </c>
      <c r="DI25" s="4">
        <f t="shared" si="398"/>
        <v>172.4975259577505</v>
      </c>
      <c r="DJ25" s="4">
        <f t="shared" si="398"/>
        <v>177.29346135679219</v>
      </c>
      <c r="DK25" s="4">
        <f t="shared" si="398"/>
        <v>181.47971801717455</v>
      </c>
      <c r="DL25" s="4">
        <f t="shared" si="398"/>
        <v>184.35396212231143</v>
      </c>
      <c r="DM25" s="4">
        <f t="shared" si="398"/>
        <v>187.07133790928344</v>
      </c>
      <c r="DN25" s="4">
        <f t="shared" si="398"/>
        <v>189.54004342457995</v>
      </c>
      <c r="DO25" s="4">
        <f t="shared" si="398"/>
        <v>192.48142852781012</v>
      </c>
      <c r="DP25" s="4">
        <f t="shared" si="398"/>
        <v>196.12198563498197</v>
      </c>
      <c r="DQ25" s="4">
        <f t="shared" si="398"/>
        <v>198.65858798843806</v>
      </c>
      <c r="DR25" s="4">
        <f t="shared" si="398"/>
        <v>202.17528239102819</v>
      </c>
      <c r="DS25" s="4">
        <f t="shared" si="398"/>
        <v>204.76643166377079</v>
      </c>
      <c r="DT25" s="4">
        <f t="shared" si="398"/>
        <v>206.26893579008521</v>
      </c>
      <c r="DU25" s="4">
        <f t="shared" si="398"/>
        <v>209.83827061015472</v>
      </c>
      <c r="DV25" s="4">
        <f t="shared" si="398"/>
        <v>213.09844973388863</v>
      </c>
      <c r="DW25" s="4">
        <f t="shared" si="398"/>
        <v>215.81709452437588</v>
      </c>
      <c r="DX25" s="4">
        <f t="shared" si="398"/>
        <v>218.34029978393443</v>
      </c>
      <c r="DY25" s="4">
        <f t="shared" si="398"/>
        <v>220.51507786834742</v>
      </c>
      <c r="DZ25" s="4">
        <f t="shared" si="398"/>
        <v>223.36128813206932</v>
      </c>
      <c r="EA25" s="4">
        <f t="shared" si="398"/>
        <v>224.71373942907672</v>
      </c>
      <c r="EB25" s="4">
        <f t="shared" si="398"/>
        <v>226.38654817700632</v>
      </c>
      <c r="EC25" s="4">
        <f t="shared" si="398"/>
        <v>229.19836297798344</v>
      </c>
      <c r="ED25" s="4">
        <f t="shared" si="398"/>
        <v>232.85588333640948</v>
      </c>
      <c r="EE25" s="4">
        <f t="shared" si="398"/>
        <v>234.65502701190275</v>
      </c>
      <c r="EF25" s="4">
        <f t="shared" si="398"/>
        <v>236.37273163968024</v>
      </c>
      <c r="EG25" s="4">
        <f t="shared" si="398"/>
        <v>237.13791431482406</v>
      </c>
      <c r="EH25" s="4">
        <f t="shared" si="398"/>
        <v>238.3344142048544</v>
      </c>
      <c r="EI25" s="4">
        <f t="shared" si="398"/>
        <v>240.85085543650302</v>
      </c>
      <c r="EJ25" s="4">
        <f t="shared" si="398"/>
        <v>243.6587338893047</v>
      </c>
      <c r="EK25" s="4">
        <f t="shared" si="398"/>
        <v>246.21112566927576</v>
      </c>
      <c r="EL25" s="4">
        <f t="shared" si="398"/>
        <v>248.2407905111304</v>
      </c>
      <c r="EM25" s="4">
        <f t="shared" si="398"/>
        <v>250.17559586386426</v>
      </c>
      <c r="EN25" s="4">
        <f t="shared" ref="EN25:FS25" si="399">EN10-EN17</f>
        <v>252.64630750977341</v>
      </c>
      <c r="EO25" s="4">
        <f t="shared" si="399"/>
        <v>253.65291316588713</v>
      </c>
      <c r="EP25" s="4">
        <f t="shared" si="399"/>
        <v>254.59911284371793</v>
      </c>
      <c r="EQ25" s="4">
        <f t="shared" si="399"/>
        <v>256.39506872889143</v>
      </c>
      <c r="ER25" s="4">
        <f t="shared" si="399"/>
        <v>257.92248356791418</v>
      </c>
      <c r="ES25" s="4">
        <f t="shared" si="399"/>
        <v>259.94862431915755</v>
      </c>
      <c r="ET25" s="4">
        <f t="shared" si="399"/>
        <v>260.6372570037899</v>
      </c>
      <c r="EU25" s="4">
        <f t="shared" si="399"/>
        <v>260.83419425337013</v>
      </c>
      <c r="EV25" s="4">
        <f t="shared" si="399"/>
        <v>260.66576643629787</v>
      </c>
      <c r="EW25" s="4">
        <f t="shared" si="399"/>
        <v>260.58976199724731</v>
      </c>
      <c r="EX25" s="4">
        <f t="shared" si="399"/>
        <v>260.46865580739097</v>
      </c>
      <c r="EY25" s="4">
        <f t="shared" si="399"/>
        <v>260.11352664958184</v>
      </c>
      <c r="EZ25" s="4">
        <f t="shared" si="399"/>
        <v>259.18668492345302</v>
      </c>
      <c r="FA25" s="4">
        <f t="shared" si="399"/>
        <v>260.00245444044566</v>
      </c>
      <c r="FB25" s="4">
        <f t="shared" si="399"/>
        <v>259.33725182386473</v>
      </c>
      <c r="FC25" s="4">
        <f t="shared" si="399"/>
        <v>260.33796574729678</v>
      </c>
      <c r="FD25" s="4">
        <f t="shared" si="399"/>
        <v>261.82601919684993</v>
      </c>
      <c r="FE25" s="4">
        <f t="shared" si="399"/>
        <v>260.65768465295668</v>
      </c>
      <c r="FF25" s="4">
        <f t="shared" si="399"/>
        <v>260.97069981120785</v>
      </c>
      <c r="FG25" s="4">
        <f t="shared" si="399"/>
        <v>261.07178731136287</v>
      </c>
      <c r="FH25" s="4">
        <f t="shared" si="399"/>
        <v>260.79687941742094</v>
      </c>
      <c r="FI25" s="4">
        <f t="shared" si="399"/>
        <v>260.50870961392309</v>
      </c>
      <c r="FJ25" s="4">
        <f t="shared" si="399"/>
        <v>259.44109549365498</v>
      </c>
      <c r="FK25" s="4">
        <f t="shared" si="399"/>
        <v>258.78336592999557</v>
      </c>
      <c r="FL25" s="4">
        <f t="shared" si="399"/>
        <v>257.25876906835521</v>
      </c>
      <c r="FM25" s="4">
        <f t="shared" si="399"/>
        <v>255.02699633458218</v>
      </c>
      <c r="FN25" s="4">
        <f t="shared" si="399"/>
        <v>253.35267368488087</v>
      </c>
      <c r="FO25" s="4">
        <f t="shared" si="399"/>
        <v>251.64234035209063</v>
      </c>
      <c r="FP25" s="4">
        <f t="shared" si="399"/>
        <v>248.83436946914225</v>
      </c>
      <c r="FQ25" s="4">
        <f t="shared" si="399"/>
        <v>248.22066531855802</v>
      </c>
      <c r="FR25" s="4">
        <f t="shared" si="399"/>
        <v>246.44582473549769</v>
      </c>
      <c r="FS25" s="4">
        <f t="shared" si="399"/>
        <v>244.7077922582526</v>
      </c>
      <c r="FT25" s="4">
        <f t="shared" ref="FT25:GW25" si="400">FT10-FT17</f>
        <v>244.29656924906527</v>
      </c>
      <c r="FU25" s="4">
        <f t="shared" si="400"/>
        <v>245.11842253069346</v>
      </c>
      <c r="FV25" s="4">
        <f t="shared" si="400"/>
        <v>245.34636560419693</v>
      </c>
      <c r="FW25" s="4">
        <f t="shared" si="400"/>
        <v>245.53286774513805</v>
      </c>
      <c r="FX25" s="4">
        <f t="shared" si="400"/>
        <v>246.41165665730432</v>
      </c>
      <c r="FY25" s="4">
        <f t="shared" si="400"/>
        <v>247.55543737257682</v>
      </c>
      <c r="FZ25" s="4">
        <f t="shared" si="400"/>
        <v>248.60034238715986</v>
      </c>
      <c r="GA25" s="4">
        <f t="shared" si="400"/>
        <v>250.01515619169089</v>
      </c>
      <c r="GB25" s="4">
        <f t="shared" si="400"/>
        <v>251.88578285438979</v>
      </c>
      <c r="GC25" s="4">
        <f t="shared" si="400"/>
        <v>252.68072966726794</v>
      </c>
      <c r="GD25" s="4">
        <f t="shared" si="400"/>
        <v>253.56334917911892</v>
      </c>
      <c r="GE25" s="4">
        <f t="shared" si="400"/>
        <v>255.86578753882185</v>
      </c>
      <c r="GF25" s="4">
        <f t="shared" si="400"/>
        <v>257.68826478317885</v>
      </c>
      <c r="GG25" s="4">
        <f t="shared" si="400"/>
        <v>258.27393529893891</v>
      </c>
      <c r="GH25" s="4">
        <f t="shared" si="400"/>
        <v>260.36485981060929</v>
      </c>
      <c r="GI25" s="4">
        <f t="shared" si="400"/>
        <v>263.52850118218493</v>
      </c>
      <c r="GJ25" s="4">
        <f t="shared" si="400"/>
        <v>265.52626436238205</v>
      </c>
      <c r="GK25" s="4">
        <f t="shared" si="400"/>
        <v>267.5728791979688</v>
      </c>
      <c r="GL25" s="4">
        <f t="shared" si="400"/>
        <v>271.33411222911468</v>
      </c>
      <c r="GM25" s="4">
        <f t="shared" si="400"/>
        <v>272.73926274698994</v>
      </c>
      <c r="GN25" s="4">
        <f t="shared" si="400"/>
        <v>274.78843319280128</v>
      </c>
      <c r="GO25" s="4">
        <f t="shared" si="400"/>
        <v>276.93629295259336</v>
      </c>
      <c r="GP25" s="4">
        <f t="shared" si="400"/>
        <v>277.91582966840514</v>
      </c>
      <c r="GQ25" s="4">
        <f t="shared" si="400"/>
        <v>277.32029136821046</v>
      </c>
      <c r="GR25" s="4">
        <f t="shared" si="400"/>
        <v>277.18425135930562</v>
      </c>
      <c r="GS25" s="4">
        <f t="shared" si="400"/>
        <v>276.57129001087873</v>
      </c>
      <c r="GT25" s="4">
        <f t="shared" si="400"/>
        <v>274.83244681190763</v>
      </c>
      <c r="GU25" s="4">
        <f t="shared" si="400"/>
        <v>272.8445468388876</v>
      </c>
      <c r="GV25" s="4">
        <f t="shared" si="400"/>
        <v>271.44389894471033</v>
      </c>
      <c r="GW25" s="4">
        <f t="shared" si="400"/>
        <v>268.9709999367758</v>
      </c>
      <c r="GX25" s="4">
        <f t="shared" ref="GX25:GZ25" si="401">GX10-GX17</f>
        <v>266.0969295344205</v>
      </c>
      <c r="GY25" s="4">
        <f t="shared" si="401"/>
        <v>263.38220961252023</v>
      </c>
      <c r="GZ25" s="4">
        <f t="shared" si="401"/>
        <v>260.45508062133445</v>
      </c>
      <c r="HA25" s="4">
        <f t="shared" ref="HA25" si="402">HA10-HA17</f>
        <v>255.86919091436107</v>
      </c>
      <c r="HB25" s="4">
        <f t="shared" ref="HB25:HC25" si="403">HB10-HB17</f>
        <v>251.89492831312066</v>
      </c>
      <c r="HC25" s="4">
        <f t="shared" si="403"/>
        <v>246.23443670042309</v>
      </c>
      <c r="HD25" s="4">
        <f t="shared" ref="HD25:HE25" si="404">HD10-HD17</f>
        <v>239.93256547960289</v>
      </c>
      <c r="HE25" s="4">
        <f t="shared" si="404"/>
        <v>231.58143632025372</v>
      </c>
      <c r="HF25" s="4">
        <f t="shared" ref="HF25:HI25" si="405">HF10-HF17</f>
        <v>223.74703000041734</v>
      </c>
      <c r="HG25" s="4">
        <f t="shared" si="405"/>
        <v>220.04052803423076</v>
      </c>
      <c r="HH25" s="4">
        <f t="shared" si="405"/>
        <v>216.36823343130391</v>
      </c>
      <c r="HI25" s="4">
        <f t="shared" si="405"/>
        <v>214.21069100732791</v>
      </c>
      <c r="HJ25" s="4">
        <f t="shared" ref="HJ25:HK25" si="406">HJ10-HJ17</f>
        <v>210.59216908190081</v>
      </c>
      <c r="HK25" s="4">
        <f t="shared" si="406"/>
        <v>208.5942468257324</v>
      </c>
      <c r="HL25" s="4">
        <f t="shared" ref="HL25:HO25" si="407">HL10-HL17</f>
        <v>209.13139499017586</v>
      </c>
      <c r="HM25" s="4">
        <f t="shared" si="407"/>
        <v>210.60950263507129</v>
      </c>
      <c r="HN25" s="4">
        <f t="shared" si="407"/>
        <v>213.83646648937702</v>
      </c>
      <c r="HO25" s="4">
        <f t="shared" si="407"/>
        <v>219.83793796109398</v>
      </c>
      <c r="HP25" s="4">
        <f t="shared" ref="HP25:HR25" si="408">HP10-HP17</f>
        <v>226.59242595871092</v>
      </c>
      <c r="HQ25" s="4">
        <f t="shared" si="408"/>
        <v>235.62447199261783</v>
      </c>
      <c r="HR25" s="4">
        <f t="shared" si="408"/>
        <v>245.26780765570049</v>
      </c>
      <c r="HS25" s="4">
        <f t="shared" ref="HS25:HU25" si="409">HS10-HS17</f>
        <v>251.74681331402417</v>
      </c>
      <c r="HT25" s="4">
        <f t="shared" si="409"/>
        <v>257.71980052538572</v>
      </c>
      <c r="HU25" s="4">
        <f t="shared" si="409"/>
        <v>262.82356387051846</v>
      </c>
      <c r="HV25" s="4">
        <f t="shared" ref="HV25:HW25" si="410">HV10-HV17</f>
        <v>268.92685425565685</v>
      </c>
      <c r="HW25" s="4">
        <f t="shared" si="410"/>
        <v>275.8369682596915</v>
      </c>
      <c r="HX25" s="4">
        <f t="shared" ref="HX25:HY25" si="411">HX10-HX17</f>
        <v>281.9788464549149</v>
      </c>
      <c r="HY25" s="4">
        <f t="shared" si="411"/>
        <v>289.79255122195502</v>
      </c>
      <c r="HZ25" s="4">
        <f t="shared" ref="HZ25:IE25" si="412">HZ10-HZ17</f>
        <v>295.91051980494251</v>
      </c>
      <c r="IA25" s="4">
        <f t="shared" si="412"/>
        <v>299.75216210195413</v>
      </c>
      <c r="IB25" s="4">
        <f t="shared" si="412"/>
        <v>303.37296630574883</v>
      </c>
      <c r="IC25" s="4">
        <f t="shared" si="412"/>
        <v>307.16658338522734</v>
      </c>
      <c r="ID25" s="4">
        <f t="shared" si="412"/>
        <v>311.30076269231745</v>
      </c>
      <c r="IE25" s="4">
        <f t="shared" si="412"/>
        <v>313.98765797325154</v>
      </c>
      <c r="IF25" s="4">
        <f t="shared" ref="IF25:IG25" si="413">IF10-IF17</f>
        <v>316.87600506837668</v>
      </c>
      <c r="IG25" s="4">
        <f t="shared" si="413"/>
        <v>321.0571880225948</v>
      </c>
      <c r="IH25" s="4"/>
    </row>
    <row r="26" spans="1:242">
      <c r="A26" s="185"/>
      <c r="B26" s="161" t="s">
        <v>121</v>
      </c>
      <c r="C26" s="16"/>
      <c r="D26" t="s">
        <v>29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>
        <f t="shared" ref="P26:AU26" si="414">P10-P18</f>
        <v>258.01354500092162</v>
      </c>
      <c r="Q26" s="4">
        <f t="shared" si="414"/>
        <v>258.95018791483221</v>
      </c>
      <c r="R26" s="4">
        <f t="shared" si="414"/>
        <v>259.3462491388986</v>
      </c>
      <c r="S26" s="4">
        <f t="shared" si="414"/>
        <v>259.85944471129159</v>
      </c>
      <c r="T26" s="4">
        <f t="shared" si="414"/>
        <v>259.75574019108399</v>
      </c>
      <c r="U26" s="4">
        <f t="shared" si="414"/>
        <v>259.90737579622504</v>
      </c>
      <c r="V26" s="4">
        <f t="shared" si="414"/>
        <v>260.43497335704416</v>
      </c>
      <c r="W26" s="4">
        <f t="shared" si="414"/>
        <v>259.96116327882629</v>
      </c>
      <c r="X26" s="4">
        <f t="shared" si="414"/>
        <v>260.32075915968318</v>
      </c>
      <c r="Y26" s="4">
        <f t="shared" si="414"/>
        <v>260.68680155059116</v>
      </c>
      <c r="Z26" s="4">
        <f t="shared" si="414"/>
        <v>260.60400490525262</v>
      </c>
      <c r="AA26" s="4">
        <f t="shared" si="414"/>
        <v>260.43871427081382</v>
      </c>
      <c r="AB26" s="4">
        <f t="shared" si="414"/>
        <v>259.43833566364253</v>
      </c>
      <c r="AC26" s="4">
        <f t="shared" si="414"/>
        <v>258.16967137076693</v>
      </c>
      <c r="AD26" s="4">
        <f t="shared" si="414"/>
        <v>257.18193735453804</v>
      </c>
      <c r="AE26" s="4">
        <f t="shared" si="414"/>
        <v>256.14101596452889</v>
      </c>
      <c r="AF26" s="4">
        <f t="shared" si="414"/>
        <v>255.35695300987112</v>
      </c>
      <c r="AG26" s="4">
        <f t="shared" si="414"/>
        <v>254.13310335935029</v>
      </c>
      <c r="AH26" s="4">
        <f t="shared" si="414"/>
        <v>253.1300762154429</v>
      </c>
      <c r="AI26" s="4">
        <f t="shared" si="414"/>
        <v>253.16768348994452</v>
      </c>
      <c r="AJ26" s="4">
        <f t="shared" si="414"/>
        <v>252.29193766880189</v>
      </c>
      <c r="AK26" s="4">
        <f t="shared" si="414"/>
        <v>251.62857749054029</v>
      </c>
      <c r="AL26" s="4">
        <f t="shared" si="414"/>
        <v>250.40206081133005</v>
      </c>
      <c r="AM26" s="4">
        <f t="shared" si="414"/>
        <v>250.83592270738814</v>
      </c>
      <c r="AN26" s="4">
        <f t="shared" si="414"/>
        <v>250.75548832171245</v>
      </c>
      <c r="AO26" s="4">
        <f t="shared" si="414"/>
        <v>251.39064679148112</v>
      </c>
      <c r="AP26" s="4">
        <f t="shared" si="414"/>
        <v>251.79509298683985</v>
      </c>
      <c r="AQ26" s="4">
        <f t="shared" si="414"/>
        <v>252.47211095928236</v>
      </c>
      <c r="AR26" s="4">
        <f t="shared" si="414"/>
        <v>254.25139022154895</v>
      </c>
      <c r="AS26" s="4">
        <f t="shared" si="414"/>
        <v>254.96964288879872</v>
      </c>
      <c r="AT26" s="4">
        <f t="shared" si="414"/>
        <v>255.45761691695213</v>
      </c>
      <c r="AU26" s="4">
        <f t="shared" si="414"/>
        <v>256.40409588307699</v>
      </c>
      <c r="AV26" s="4">
        <f t="shared" ref="AV26:CA26" si="415">AV10-AV18</f>
        <v>257.59537117623296</v>
      </c>
      <c r="AW26" s="4">
        <f t="shared" si="415"/>
        <v>259.8120845944735</v>
      </c>
      <c r="AX26" s="4">
        <f t="shared" si="415"/>
        <v>263.24706512129427</v>
      </c>
      <c r="AY26" s="4">
        <f t="shared" si="415"/>
        <v>265.50976208134773</v>
      </c>
      <c r="AZ26" s="4">
        <f t="shared" si="415"/>
        <v>268.95174638526515</v>
      </c>
      <c r="BA26" s="4">
        <f t="shared" si="415"/>
        <v>271.44367655278188</v>
      </c>
      <c r="BB26" s="4">
        <f t="shared" si="415"/>
        <v>273.53286893975871</v>
      </c>
      <c r="BC26" s="4">
        <f t="shared" si="415"/>
        <v>276.22883889298674</v>
      </c>
      <c r="BD26" s="4">
        <f t="shared" si="415"/>
        <v>278.67827853858847</v>
      </c>
      <c r="BE26" s="4">
        <f t="shared" si="415"/>
        <v>282.79840414267858</v>
      </c>
      <c r="BF26" s="4">
        <f t="shared" si="415"/>
        <v>287.19184762961038</v>
      </c>
      <c r="BG26" s="4">
        <f t="shared" si="415"/>
        <v>291.81011352382387</v>
      </c>
      <c r="BH26" s="4">
        <f t="shared" si="415"/>
        <v>296.0886192533016</v>
      </c>
      <c r="BI26" s="4">
        <f t="shared" si="415"/>
        <v>299.99030234526782</v>
      </c>
      <c r="BJ26" s="4">
        <f t="shared" si="415"/>
        <v>303.32863150259936</v>
      </c>
      <c r="BK26" s="4">
        <f t="shared" si="415"/>
        <v>306.17372150063312</v>
      </c>
      <c r="BL26" s="4">
        <f t="shared" si="415"/>
        <v>309.0400516023106</v>
      </c>
      <c r="BM26" s="4">
        <f t="shared" si="415"/>
        <v>311.55469900611808</v>
      </c>
      <c r="BN26" s="4">
        <f t="shared" si="415"/>
        <v>314.25125361734302</v>
      </c>
      <c r="BO26" s="4">
        <f t="shared" si="415"/>
        <v>316.22639131168029</v>
      </c>
      <c r="BP26" s="4">
        <f t="shared" si="415"/>
        <v>315.77918971027395</v>
      </c>
      <c r="BQ26" s="4">
        <f t="shared" si="415"/>
        <v>314.99266798146368</v>
      </c>
      <c r="BR26" s="4">
        <f t="shared" si="415"/>
        <v>313.68777345185839</v>
      </c>
      <c r="BS26" s="4">
        <f t="shared" si="415"/>
        <v>311.44217572877938</v>
      </c>
      <c r="BT26" s="4">
        <f t="shared" si="415"/>
        <v>308.88744802492454</v>
      </c>
      <c r="BU26" s="4">
        <f t="shared" si="415"/>
        <v>305.9925291869518</v>
      </c>
      <c r="BV26" s="4">
        <f t="shared" si="415"/>
        <v>302.73944650551965</v>
      </c>
      <c r="BW26" s="4">
        <f t="shared" si="415"/>
        <v>298.77147240800122</v>
      </c>
      <c r="BX26" s="4">
        <f t="shared" si="415"/>
        <v>295.1439409389946</v>
      </c>
      <c r="BY26" s="4">
        <f t="shared" si="415"/>
        <v>289.21014900731268</v>
      </c>
      <c r="BZ26" s="4">
        <f t="shared" si="415"/>
        <v>282.31418581209499</v>
      </c>
      <c r="CA26" s="4">
        <f t="shared" si="415"/>
        <v>275.57856930458382</v>
      </c>
      <c r="CB26" s="4">
        <f t="shared" ref="CB26:DG26" si="416">CB10-CB18</f>
        <v>270.32282880438055</v>
      </c>
      <c r="CC26" s="4">
        <f t="shared" si="416"/>
        <v>264.9892056969594</v>
      </c>
      <c r="CD26" s="4">
        <f t="shared" si="416"/>
        <v>260.18589774437424</v>
      </c>
      <c r="CE26" s="4">
        <f t="shared" si="416"/>
        <v>256.4879195386705</v>
      </c>
      <c r="CF26" s="4">
        <f t="shared" si="416"/>
        <v>252.56387097967007</v>
      </c>
      <c r="CG26" s="4">
        <f t="shared" si="416"/>
        <v>248.81306186742682</v>
      </c>
      <c r="CH26" s="4">
        <f t="shared" si="416"/>
        <v>244.98626479414617</v>
      </c>
      <c r="CI26" s="4">
        <f t="shared" si="416"/>
        <v>241.38729708159929</v>
      </c>
      <c r="CJ26" s="4">
        <f t="shared" si="416"/>
        <v>237.36343521023235</v>
      </c>
      <c r="CK26" s="4">
        <f t="shared" si="416"/>
        <v>235.34330392282146</v>
      </c>
      <c r="CL26" s="4">
        <f t="shared" si="416"/>
        <v>235.03756128113713</v>
      </c>
      <c r="CM26" s="4">
        <f t="shared" si="416"/>
        <v>234.16920977298236</v>
      </c>
      <c r="CN26" s="4">
        <f t="shared" si="416"/>
        <v>234.85122399436693</v>
      </c>
      <c r="CO26" s="4">
        <f t="shared" si="416"/>
        <v>234.74087017088794</v>
      </c>
      <c r="CP26" s="4">
        <f t="shared" si="416"/>
        <v>233.79172807720033</v>
      </c>
      <c r="CQ26" s="4">
        <f t="shared" si="416"/>
        <v>232.02550590239787</v>
      </c>
      <c r="CR26" s="4">
        <f t="shared" si="416"/>
        <v>228.94660699294326</v>
      </c>
      <c r="CS26" s="4">
        <f t="shared" si="416"/>
        <v>226.08437090805461</v>
      </c>
      <c r="CT26" s="4">
        <f t="shared" si="416"/>
        <v>223.06006480765438</v>
      </c>
      <c r="CU26" s="4">
        <f t="shared" si="416"/>
        <v>220.93628264240073</v>
      </c>
      <c r="CV26" s="4">
        <f t="shared" si="416"/>
        <v>218.64044033188907</v>
      </c>
      <c r="CW26" s="4">
        <f t="shared" si="416"/>
        <v>218.78303333338641</v>
      </c>
      <c r="CX26" s="4">
        <f t="shared" si="416"/>
        <v>218.47964984706999</v>
      </c>
      <c r="CY26" s="4">
        <f t="shared" si="416"/>
        <v>219.20291534218489</v>
      </c>
      <c r="CZ26" s="4">
        <f t="shared" si="416"/>
        <v>219.75048494939364</v>
      </c>
      <c r="DA26" s="4">
        <f t="shared" si="416"/>
        <v>221.80591665495041</v>
      </c>
      <c r="DB26" s="4">
        <f t="shared" si="416"/>
        <v>224.25766841063592</v>
      </c>
      <c r="DC26" s="4">
        <f t="shared" si="416"/>
        <v>228.37381929916592</v>
      </c>
      <c r="DD26" s="4">
        <f t="shared" si="416"/>
        <v>234.15286766220925</v>
      </c>
      <c r="DE26" s="4">
        <f t="shared" si="416"/>
        <v>240.77595443586955</v>
      </c>
      <c r="DF26" s="4">
        <f t="shared" si="416"/>
        <v>247.17450782059467</v>
      </c>
      <c r="DG26" s="4">
        <f t="shared" si="416"/>
        <v>253.97503495026592</v>
      </c>
      <c r="DH26" s="4">
        <f t="shared" ref="DH26:EM26" si="417">DH10-DH18</f>
        <v>261.56156378504767</v>
      </c>
      <c r="DI26" s="4">
        <f t="shared" si="417"/>
        <v>267.13979773379646</v>
      </c>
      <c r="DJ26" s="4">
        <f t="shared" si="417"/>
        <v>271.65673388846091</v>
      </c>
      <c r="DK26" s="4">
        <f t="shared" si="417"/>
        <v>275.62184953190058</v>
      </c>
      <c r="DL26" s="4">
        <f t="shared" si="417"/>
        <v>278.31112798363506</v>
      </c>
      <c r="DM26" s="4">
        <f t="shared" si="417"/>
        <v>280.87590281339737</v>
      </c>
      <c r="DN26" s="4">
        <f t="shared" si="417"/>
        <v>283.18435873666732</v>
      </c>
      <c r="DO26" s="4">
        <f t="shared" si="417"/>
        <v>285.96244059650297</v>
      </c>
      <c r="DP26" s="4">
        <f t="shared" si="417"/>
        <v>289.4259305298919</v>
      </c>
      <c r="DQ26" s="4">
        <f t="shared" si="417"/>
        <v>291.7698236887548</v>
      </c>
      <c r="DR26" s="4">
        <f t="shared" si="417"/>
        <v>295.07147721241489</v>
      </c>
      <c r="DS26" s="4">
        <f>DS10-DS18</f>
        <v>297.43082969730057</v>
      </c>
      <c r="DT26" s="4">
        <f t="shared" si="417"/>
        <v>298.6489721012195</v>
      </c>
      <c r="DU26" s="4">
        <f t="shared" si="417"/>
        <v>301.87573274273137</v>
      </c>
      <c r="DV26" s="4">
        <f t="shared" si="417"/>
        <v>304.83759523102964</v>
      </c>
      <c r="DW26" s="4">
        <f t="shared" si="417"/>
        <v>307.25849021804066</v>
      </c>
      <c r="DX26" s="4">
        <f t="shared" si="417"/>
        <v>309.50040764722809</v>
      </c>
      <c r="DY26" s="4">
        <f t="shared" si="417"/>
        <v>311.3921240062229</v>
      </c>
      <c r="DZ26" s="4">
        <f t="shared" si="417"/>
        <v>313.94927903560932</v>
      </c>
      <c r="EA26" s="4">
        <f t="shared" si="417"/>
        <v>315.03477402760603</v>
      </c>
      <c r="EB26" s="4">
        <f t="shared" si="417"/>
        <v>316.43882807741107</v>
      </c>
      <c r="EC26" s="4">
        <f t="shared" si="417"/>
        <v>319.0206294146646</v>
      </c>
      <c r="ED26" s="4">
        <f t="shared" si="417"/>
        <v>322.53547006262119</v>
      </c>
      <c r="EE26" s="4">
        <f t="shared" si="417"/>
        <v>324.2227364339181</v>
      </c>
      <c r="EF26" s="4">
        <f t="shared" si="417"/>
        <v>325.81489613720845</v>
      </c>
      <c r="EG26" s="4">
        <f t="shared" si="417"/>
        <v>326.45559368287581</v>
      </c>
      <c r="EH26" s="4">
        <f t="shared" si="417"/>
        <v>327.44622165614322</v>
      </c>
      <c r="EI26" s="4">
        <f t="shared" si="417"/>
        <v>329.72308699040144</v>
      </c>
      <c r="EJ26" s="4">
        <f t="shared" si="417"/>
        <v>332.26032792669736</v>
      </c>
      <c r="EK26" s="4">
        <f t="shared" si="417"/>
        <v>334.57721968711968</v>
      </c>
      <c r="EL26" s="4">
        <f t="shared" si="417"/>
        <v>336.37862357000068</v>
      </c>
      <c r="EM26" s="4">
        <f t="shared" si="417"/>
        <v>338.08951899218704</v>
      </c>
      <c r="EN26" s="4">
        <f t="shared" ref="EN26:FS26" si="418">EN10-EN18</f>
        <v>340.35581322666866</v>
      </c>
      <c r="EO26" s="4">
        <f t="shared" si="418"/>
        <v>341.18565760567134</v>
      </c>
      <c r="EP26" s="4">
        <f t="shared" si="418"/>
        <v>341.99208561270518</v>
      </c>
      <c r="EQ26" s="4">
        <f t="shared" si="418"/>
        <v>343.70945264044491</v>
      </c>
      <c r="ER26" s="4">
        <f t="shared" si="418"/>
        <v>345.25272621599657</v>
      </c>
      <c r="ES26" s="4">
        <f t="shared" si="418"/>
        <v>347.35021153268133</v>
      </c>
      <c r="ET26" s="4">
        <f t="shared" si="418"/>
        <v>348.17135380774624</v>
      </c>
      <c r="EU26" s="4">
        <f t="shared" si="418"/>
        <v>348.5157721582388</v>
      </c>
      <c r="EV26" s="4">
        <f t="shared" si="418"/>
        <v>348.52267591862352</v>
      </c>
      <c r="EW26" s="4">
        <f t="shared" si="418"/>
        <v>348.56671168254428</v>
      </c>
      <c r="EX26" s="4">
        <f t="shared" si="418"/>
        <v>348.54488139666938</v>
      </c>
      <c r="EY26" s="4">
        <f t="shared" si="418"/>
        <v>348.28198675925466</v>
      </c>
      <c r="EZ26" s="4">
        <f t="shared" si="418"/>
        <v>347.45982202207182</v>
      </c>
      <c r="FA26" s="4">
        <f t="shared" si="418"/>
        <v>348.37566800550752</v>
      </c>
      <c r="FB26" s="4">
        <f t="shared" si="418"/>
        <v>347.7825042016388</v>
      </c>
      <c r="FC26" s="4">
        <f t="shared" si="418"/>
        <v>348.81937550946719</v>
      </c>
      <c r="FD26" s="4">
        <f t="shared" si="418"/>
        <v>350.30418739664202</v>
      </c>
      <c r="FE26" s="4">
        <f t="shared" si="418"/>
        <v>349.16174472565336</v>
      </c>
      <c r="FF26" s="4">
        <f t="shared" si="418"/>
        <v>349.47950397654495</v>
      </c>
      <c r="FG26" s="4">
        <f t="shared" si="418"/>
        <v>349.64365456749391</v>
      </c>
      <c r="FH26" s="4">
        <f t="shared" si="418"/>
        <v>349.44492095594791</v>
      </c>
      <c r="FI26" s="4">
        <f t="shared" si="418"/>
        <v>349.31052133164923</v>
      </c>
      <c r="FJ26" s="4">
        <f t="shared" si="418"/>
        <v>348.44384575622115</v>
      </c>
      <c r="FK26" s="4">
        <f t="shared" si="418"/>
        <v>348.00440674219379</v>
      </c>
      <c r="FL26" s="4">
        <f t="shared" si="418"/>
        <v>346.72770183099601</v>
      </c>
      <c r="FM26" s="4">
        <f t="shared" si="418"/>
        <v>344.81412627933463</v>
      </c>
      <c r="FN26" s="4">
        <f t="shared" si="418"/>
        <v>343.54128416640253</v>
      </c>
      <c r="FO26" s="4">
        <f t="shared" si="418"/>
        <v>342.23536141878395</v>
      </c>
      <c r="FP26" s="4">
        <f t="shared" si="418"/>
        <v>339.8117849940873</v>
      </c>
      <c r="FQ26" s="4">
        <f t="shared" si="418"/>
        <v>339.52583486648388</v>
      </c>
      <c r="FR26" s="4">
        <f t="shared" si="418"/>
        <v>338.10223022157527</v>
      </c>
      <c r="FS26" s="4">
        <f t="shared" si="418"/>
        <v>336.67114675183291</v>
      </c>
      <c r="FT26" s="4">
        <f t="shared" ref="FT26:GW26" si="419">FT10-FT18</f>
        <v>336.54724280054558</v>
      </c>
      <c r="FU26" s="4">
        <f t="shared" si="419"/>
        <v>337.5866408369622</v>
      </c>
      <c r="FV26" s="4">
        <f t="shared" si="419"/>
        <v>338.0107059640934</v>
      </c>
      <c r="FW26" s="4">
        <f t="shared" si="419"/>
        <v>338.38039680873106</v>
      </c>
      <c r="FX26" s="4">
        <f t="shared" si="419"/>
        <v>339.4055682168098</v>
      </c>
      <c r="FY26" s="4">
        <f t="shared" si="419"/>
        <v>340.62171488567725</v>
      </c>
      <c r="FZ26" s="4">
        <f t="shared" si="419"/>
        <v>341.65026761942539</v>
      </c>
      <c r="GA26" s="4">
        <f t="shared" si="419"/>
        <v>343.0759867861064</v>
      </c>
      <c r="GB26" s="4">
        <f t="shared" si="419"/>
        <v>345.00232323372558</v>
      </c>
      <c r="GC26" s="4">
        <f t="shared" si="419"/>
        <v>345.86079139144869</v>
      </c>
      <c r="GD26" s="4">
        <f t="shared" si="419"/>
        <v>346.78947910701669</v>
      </c>
      <c r="GE26" s="4">
        <f t="shared" si="419"/>
        <v>349.08621973574765</v>
      </c>
      <c r="GF26" s="4">
        <f t="shared" si="419"/>
        <v>350.87000768265301</v>
      </c>
      <c r="GG26" s="4">
        <f t="shared" si="419"/>
        <v>351.39774609737526</v>
      </c>
      <c r="GH26" s="4">
        <f t="shared" si="419"/>
        <v>353.46077564254909</v>
      </c>
      <c r="GI26" s="4">
        <f t="shared" si="419"/>
        <v>356.59990844811472</v>
      </c>
      <c r="GJ26" s="4">
        <f t="shared" si="419"/>
        <v>358.59144902355757</v>
      </c>
      <c r="GK26" s="4">
        <f t="shared" si="419"/>
        <v>360.63913167710268</v>
      </c>
      <c r="GL26" s="4">
        <f t="shared" si="419"/>
        <v>364.46668957691759</v>
      </c>
      <c r="GM26" s="4">
        <f t="shared" si="419"/>
        <v>365.97472243911244</v>
      </c>
      <c r="GN26" s="4">
        <f t="shared" si="419"/>
        <v>368.15859846628626</v>
      </c>
      <c r="GO26" s="4">
        <f t="shared" si="419"/>
        <v>370.54497066231619</v>
      </c>
      <c r="GP26" s="4">
        <f t="shared" si="419"/>
        <v>371.87482251885234</v>
      </c>
      <c r="GQ26" s="4">
        <f t="shared" si="419"/>
        <v>371.75630909113346</v>
      </c>
      <c r="GR26" s="4">
        <f t="shared" si="419"/>
        <v>372.1494685501313</v>
      </c>
      <c r="GS26" s="4">
        <f t="shared" si="419"/>
        <v>372.19241640135846</v>
      </c>
      <c r="GT26" s="4">
        <f t="shared" si="419"/>
        <v>371.14674997020342</v>
      </c>
      <c r="GU26" s="4">
        <f t="shared" si="419"/>
        <v>369.92656190132408</v>
      </c>
      <c r="GV26" s="4">
        <f t="shared" si="419"/>
        <v>369.32343996581704</v>
      </c>
      <c r="GW26" s="4">
        <f t="shared" si="419"/>
        <v>367.71514853924481</v>
      </c>
      <c r="GX26" s="4">
        <f t="shared" ref="GX26:GZ26" si="420">GX10-GX18</f>
        <v>365.78022085457616</v>
      </c>
      <c r="GY26" s="4">
        <f t="shared" si="420"/>
        <v>364.0493647321569</v>
      </c>
      <c r="GZ26" s="4">
        <f t="shared" si="420"/>
        <v>362.15827413587942</v>
      </c>
      <c r="HA26" s="4">
        <f t="shared" ref="HA26" si="421">HA10-HA18</f>
        <v>358.68295796013842</v>
      </c>
      <c r="HB26" s="4">
        <f t="shared" ref="HB26:HC26" si="422">HB10-HB18</f>
        <v>355.86398997192504</v>
      </c>
      <c r="HC26" s="4">
        <f t="shared" si="422"/>
        <v>351.76128270840587</v>
      </c>
      <c r="HD26" s="4">
        <f t="shared" ref="HD26:HE26" si="423">HD10-HD18</f>
        <v>347.21844070483985</v>
      </c>
      <c r="HE26" s="4">
        <f t="shared" si="423"/>
        <v>340.7232364399664</v>
      </c>
      <c r="HF26" s="4">
        <f t="shared" ref="HF26:HI26" si="424">HF10-HF18</f>
        <v>334.87891825998963</v>
      </c>
      <c r="HG26" s="4">
        <f t="shared" si="424"/>
        <v>333.1103298382356</v>
      </c>
      <c r="HH26" s="4">
        <f t="shared" si="424"/>
        <v>331.353588238844</v>
      </c>
      <c r="HI26" s="4">
        <f t="shared" si="424"/>
        <v>331.05197070934361</v>
      </c>
      <c r="HJ26" s="4">
        <f t="shared" ref="HJ26:HK26" si="425">HJ10-HJ18</f>
        <v>329.30428070565722</v>
      </c>
      <c r="HK26" s="4">
        <f t="shared" si="425"/>
        <v>329.06538766674294</v>
      </c>
      <c r="HL26" s="4">
        <f t="shared" ref="HL26:HO26" si="426">HL10-HL18</f>
        <v>331.16777369399711</v>
      </c>
      <c r="HM26" s="4">
        <f t="shared" si="426"/>
        <v>334.02807809866511</v>
      </c>
      <c r="HN26" s="4">
        <f t="shared" si="426"/>
        <v>338.38696094807813</v>
      </c>
      <c r="HO26" s="4">
        <f t="shared" si="426"/>
        <v>345.01022560489105</v>
      </c>
      <c r="HP26" s="4">
        <f t="shared" ref="HP26:HR26" si="427">HP10-HP18</f>
        <v>352.03620832590298</v>
      </c>
      <c r="HQ26" s="4">
        <f t="shared" si="427"/>
        <v>361.05298456772698</v>
      </c>
      <c r="HR26" s="4">
        <f t="shared" si="427"/>
        <v>370.36811117590378</v>
      </c>
      <c r="HS26" s="4">
        <f t="shared" ref="HS26:HU26" si="428">HS10-HS18</f>
        <v>376.39719499194121</v>
      </c>
      <c r="HT26" s="4">
        <f t="shared" si="428"/>
        <v>381.92954607378113</v>
      </c>
      <c r="HU26" s="4">
        <f t="shared" si="428"/>
        <v>386.58637325414907</v>
      </c>
      <c r="HV26" s="4">
        <f t="shared" ref="HV26:HW26" si="429">HV10-HV18</f>
        <v>392.04600123681689</v>
      </c>
      <c r="HW26" s="4">
        <f t="shared" si="429"/>
        <v>398.23598915495086</v>
      </c>
      <c r="HX26" s="4">
        <f t="shared" ref="HX26:HY26" si="430">HX10-HX18</f>
        <v>403.69475532012893</v>
      </c>
      <c r="HY26" s="4">
        <f t="shared" si="430"/>
        <v>410.78790568639272</v>
      </c>
      <c r="HZ26" s="4">
        <f t="shared" ref="HZ26:IE26" si="431">HZ10-HZ18</f>
        <v>416.2140026050422</v>
      </c>
      <c r="IA26" s="4">
        <f t="shared" si="431"/>
        <v>419.36276511595361</v>
      </c>
      <c r="IB26" s="4">
        <f t="shared" si="431"/>
        <v>422.37713232411375</v>
      </c>
      <c r="IC26" s="4">
        <f t="shared" si="431"/>
        <v>425.57808203678746</v>
      </c>
      <c r="ID26" s="4">
        <f t="shared" si="431"/>
        <v>429.19339315898435</v>
      </c>
      <c r="IE26" s="4">
        <f t="shared" si="431"/>
        <v>431.46667484186588</v>
      </c>
      <c r="IF26" s="4">
        <f t="shared" ref="IF26:IG26" si="432">IF10-IF18</f>
        <v>433.86239090151929</v>
      </c>
      <c r="IG26" s="4">
        <f t="shared" si="432"/>
        <v>437.52717155860614</v>
      </c>
      <c r="IH26" s="4"/>
    </row>
    <row r="27" spans="1:242">
      <c r="A27" s="185"/>
      <c r="B27" s="161" t="s">
        <v>22</v>
      </c>
      <c r="C27" s="14">
        <f>AVERAGE(DU27:EF27)</f>
        <v>124.49387058832279</v>
      </c>
      <c r="D27" t="s">
        <v>29</v>
      </c>
      <c r="E27" s="4">
        <f t="shared" ref="E27:AJ27" si="433">MIN($E$25:$GW$25)</f>
        <v>124.49387058832275</v>
      </c>
      <c r="F27" s="4">
        <f t="shared" si="433"/>
        <v>124.49387058832275</v>
      </c>
      <c r="G27" s="4">
        <f t="shared" si="433"/>
        <v>124.49387058832275</v>
      </c>
      <c r="H27" s="4">
        <f t="shared" si="433"/>
        <v>124.49387058832275</v>
      </c>
      <c r="I27" s="4">
        <f t="shared" si="433"/>
        <v>124.49387058832275</v>
      </c>
      <c r="J27" s="4">
        <f t="shared" si="433"/>
        <v>124.49387058832275</v>
      </c>
      <c r="K27" s="4">
        <f t="shared" si="433"/>
        <v>124.49387058832275</v>
      </c>
      <c r="L27" s="4">
        <f t="shared" si="433"/>
        <v>124.49387058832275</v>
      </c>
      <c r="M27" s="4">
        <f t="shared" si="433"/>
        <v>124.49387058832275</v>
      </c>
      <c r="N27" s="4">
        <f t="shared" si="433"/>
        <v>124.49387058832275</v>
      </c>
      <c r="O27" s="4">
        <f t="shared" si="433"/>
        <v>124.49387058832275</v>
      </c>
      <c r="P27" s="4">
        <f t="shared" si="433"/>
        <v>124.49387058832275</v>
      </c>
      <c r="Q27" s="4">
        <f t="shared" si="433"/>
        <v>124.49387058832275</v>
      </c>
      <c r="R27" s="4">
        <f t="shared" si="433"/>
        <v>124.49387058832275</v>
      </c>
      <c r="S27" s="4">
        <f t="shared" si="433"/>
        <v>124.49387058832275</v>
      </c>
      <c r="T27" s="4">
        <f t="shared" si="433"/>
        <v>124.49387058832275</v>
      </c>
      <c r="U27" s="4">
        <f t="shared" si="433"/>
        <v>124.49387058832275</v>
      </c>
      <c r="V27" s="4">
        <f t="shared" si="433"/>
        <v>124.49387058832275</v>
      </c>
      <c r="W27" s="4">
        <f t="shared" si="433"/>
        <v>124.49387058832275</v>
      </c>
      <c r="X27" s="4">
        <f t="shared" si="433"/>
        <v>124.49387058832275</v>
      </c>
      <c r="Y27" s="4">
        <f t="shared" si="433"/>
        <v>124.49387058832275</v>
      </c>
      <c r="Z27" s="4">
        <f t="shared" si="433"/>
        <v>124.49387058832275</v>
      </c>
      <c r="AA27" s="4">
        <f t="shared" si="433"/>
        <v>124.49387058832275</v>
      </c>
      <c r="AB27" s="4">
        <f t="shared" si="433"/>
        <v>124.49387058832275</v>
      </c>
      <c r="AC27" s="4">
        <f t="shared" si="433"/>
        <v>124.49387058832275</v>
      </c>
      <c r="AD27" s="4">
        <f t="shared" si="433"/>
        <v>124.49387058832275</v>
      </c>
      <c r="AE27" s="4">
        <f t="shared" si="433"/>
        <v>124.49387058832275</v>
      </c>
      <c r="AF27" s="4">
        <f t="shared" si="433"/>
        <v>124.49387058832275</v>
      </c>
      <c r="AG27" s="4">
        <f t="shared" si="433"/>
        <v>124.49387058832275</v>
      </c>
      <c r="AH27" s="4">
        <f t="shared" si="433"/>
        <v>124.49387058832275</v>
      </c>
      <c r="AI27" s="4">
        <f t="shared" si="433"/>
        <v>124.49387058832275</v>
      </c>
      <c r="AJ27" s="4">
        <f t="shared" si="433"/>
        <v>124.49387058832275</v>
      </c>
      <c r="AK27" s="4">
        <f t="shared" ref="AK27:BQ27" si="434">MIN($E$25:$GW$25)</f>
        <v>124.49387058832275</v>
      </c>
      <c r="AL27" s="4">
        <f t="shared" si="434"/>
        <v>124.49387058832275</v>
      </c>
      <c r="AM27" s="4">
        <f t="shared" si="434"/>
        <v>124.49387058832275</v>
      </c>
      <c r="AN27" s="4">
        <f t="shared" si="434"/>
        <v>124.49387058832275</v>
      </c>
      <c r="AO27" s="4">
        <f t="shared" si="434"/>
        <v>124.49387058832275</v>
      </c>
      <c r="AP27" s="4">
        <f t="shared" si="434"/>
        <v>124.49387058832275</v>
      </c>
      <c r="AQ27" s="4">
        <f t="shared" si="434"/>
        <v>124.49387058832275</v>
      </c>
      <c r="AR27" s="4">
        <f t="shared" si="434"/>
        <v>124.49387058832275</v>
      </c>
      <c r="AS27" s="4">
        <f t="shared" si="434"/>
        <v>124.49387058832275</v>
      </c>
      <c r="AT27" s="4">
        <f t="shared" si="434"/>
        <v>124.49387058832275</v>
      </c>
      <c r="AU27" s="4">
        <f t="shared" si="434"/>
        <v>124.49387058832275</v>
      </c>
      <c r="AV27" s="4">
        <f t="shared" si="434"/>
        <v>124.49387058832275</v>
      </c>
      <c r="AW27" s="4">
        <f t="shared" si="434"/>
        <v>124.49387058832275</v>
      </c>
      <c r="AX27" s="4">
        <f t="shared" si="434"/>
        <v>124.49387058832275</v>
      </c>
      <c r="AY27" s="4">
        <f t="shared" si="434"/>
        <v>124.49387058832275</v>
      </c>
      <c r="AZ27" s="4">
        <f t="shared" si="434"/>
        <v>124.49387058832275</v>
      </c>
      <c r="BA27" s="4">
        <f t="shared" si="434"/>
        <v>124.49387058832275</v>
      </c>
      <c r="BB27" s="4">
        <f t="shared" si="434"/>
        <v>124.49387058832275</v>
      </c>
      <c r="BC27" s="4">
        <f t="shared" si="434"/>
        <v>124.49387058832275</v>
      </c>
      <c r="BD27" s="4">
        <f t="shared" si="434"/>
        <v>124.49387058832275</v>
      </c>
      <c r="BE27" s="4">
        <f t="shared" si="434"/>
        <v>124.49387058832275</v>
      </c>
      <c r="BF27" s="4">
        <f t="shared" si="434"/>
        <v>124.49387058832275</v>
      </c>
      <c r="BG27" s="4">
        <f t="shared" si="434"/>
        <v>124.49387058832275</v>
      </c>
      <c r="BH27" s="4">
        <f t="shared" si="434"/>
        <v>124.49387058832275</v>
      </c>
      <c r="BI27" s="4">
        <f t="shared" si="434"/>
        <v>124.49387058832275</v>
      </c>
      <c r="BJ27" s="4">
        <f t="shared" si="434"/>
        <v>124.49387058832275</v>
      </c>
      <c r="BK27" s="4">
        <f t="shared" si="434"/>
        <v>124.49387058832275</v>
      </c>
      <c r="BL27" s="4">
        <f t="shared" si="434"/>
        <v>124.49387058832275</v>
      </c>
      <c r="BM27" s="4">
        <f t="shared" si="434"/>
        <v>124.49387058832275</v>
      </c>
      <c r="BN27" s="4">
        <f t="shared" si="434"/>
        <v>124.49387058832275</v>
      </c>
      <c r="BO27" s="4">
        <f t="shared" si="434"/>
        <v>124.49387058832275</v>
      </c>
      <c r="BP27" s="4">
        <f t="shared" si="434"/>
        <v>124.49387058832275</v>
      </c>
      <c r="BQ27" s="4">
        <f t="shared" si="434"/>
        <v>124.49387058832275</v>
      </c>
      <c r="BR27" s="4">
        <f t="shared" ref="BR27:EC27" si="435">MIN($E$25:$GW$25)</f>
        <v>124.49387058832275</v>
      </c>
      <c r="BS27" s="4">
        <f t="shared" si="435"/>
        <v>124.49387058832275</v>
      </c>
      <c r="BT27" s="4">
        <f t="shared" si="435"/>
        <v>124.49387058832275</v>
      </c>
      <c r="BU27" s="4">
        <f t="shared" si="435"/>
        <v>124.49387058832275</v>
      </c>
      <c r="BV27" s="4">
        <f t="shared" si="435"/>
        <v>124.49387058832275</v>
      </c>
      <c r="BW27" s="4">
        <f t="shared" si="435"/>
        <v>124.49387058832275</v>
      </c>
      <c r="BX27" s="4">
        <f t="shared" si="435"/>
        <v>124.49387058832275</v>
      </c>
      <c r="BY27" s="4">
        <f t="shared" si="435"/>
        <v>124.49387058832275</v>
      </c>
      <c r="BZ27" s="4">
        <f t="shared" si="435"/>
        <v>124.49387058832275</v>
      </c>
      <c r="CA27" s="4">
        <f t="shared" si="435"/>
        <v>124.49387058832275</v>
      </c>
      <c r="CB27" s="4">
        <f t="shared" si="435"/>
        <v>124.49387058832275</v>
      </c>
      <c r="CC27" s="4">
        <f t="shared" si="435"/>
        <v>124.49387058832275</v>
      </c>
      <c r="CD27" s="4">
        <f t="shared" si="435"/>
        <v>124.49387058832275</v>
      </c>
      <c r="CE27" s="4">
        <f t="shared" si="435"/>
        <v>124.49387058832275</v>
      </c>
      <c r="CF27" s="4">
        <f t="shared" si="435"/>
        <v>124.49387058832275</v>
      </c>
      <c r="CG27" s="4">
        <f t="shared" si="435"/>
        <v>124.49387058832275</v>
      </c>
      <c r="CH27" s="4">
        <f t="shared" si="435"/>
        <v>124.49387058832275</v>
      </c>
      <c r="CI27" s="4">
        <f t="shared" si="435"/>
        <v>124.49387058832275</v>
      </c>
      <c r="CJ27" s="4">
        <f t="shared" si="435"/>
        <v>124.49387058832275</v>
      </c>
      <c r="CK27" s="4">
        <f t="shared" si="435"/>
        <v>124.49387058832275</v>
      </c>
      <c r="CL27" s="4">
        <f t="shared" si="435"/>
        <v>124.49387058832275</v>
      </c>
      <c r="CM27" s="4">
        <f t="shared" si="435"/>
        <v>124.49387058832275</v>
      </c>
      <c r="CN27" s="4">
        <f t="shared" si="435"/>
        <v>124.49387058832275</v>
      </c>
      <c r="CO27" s="4">
        <f t="shared" si="435"/>
        <v>124.49387058832275</v>
      </c>
      <c r="CP27" s="4">
        <f t="shared" si="435"/>
        <v>124.49387058832275</v>
      </c>
      <c r="CQ27" s="4">
        <f t="shared" si="435"/>
        <v>124.49387058832275</v>
      </c>
      <c r="CR27" s="4">
        <f t="shared" si="435"/>
        <v>124.49387058832275</v>
      </c>
      <c r="CS27" s="4">
        <f t="shared" si="435"/>
        <v>124.49387058832275</v>
      </c>
      <c r="CT27" s="4">
        <f t="shared" si="435"/>
        <v>124.49387058832275</v>
      </c>
      <c r="CU27" s="4">
        <f t="shared" si="435"/>
        <v>124.49387058832275</v>
      </c>
      <c r="CV27" s="4">
        <f t="shared" si="435"/>
        <v>124.49387058832275</v>
      </c>
      <c r="CW27" s="4">
        <f t="shared" si="435"/>
        <v>124.49387058832275</v>
      </c>
      <c r="CX27" s="4">
        <f t="shared" si="435"/>
        <v>124.49387058832275</v>
      </c>
      <c r="CY27" s="4">
        <f t="shared" si="435"/>
        <v>124.49387058832275</v>
      </c>
      <c r="CZ27" s="4">
        <f t="shared" si="435"/>
        <v>124.49387058832275</v>
      </c>
      <c r="DA27" s="4">
        <f t="shared" si="435"/>
        <v>124.49387058832275</v>
      </c>
      <c r="DB27" s="4">
        <f t="shared" si="435"/>
        <v>124.49387058832275</v>
      </c>
      <c r="DC27" s="4">
        <f t="shared" si="435"/>
        <v>124.49387058832275</v>
      </c>
      <c r="DD27" s="4">
        <f t="shared" si="435"/>
        <v>124.49387058832275</v>
      </c>
      <c r="DE27" s="4">
        <f t="shared" si="435"/>
        <v>124.49387058832275</v>
      </c>
      <c r="DF27" s="4">
        <f t="shared" si="435"/>
        <v>124.49387058832275</v>
      </c>
      <c r="DG27" s="4">
        <f t="shared" si="435"/>
        <v>124.49387058832275</v>
      </c>
      <c r="DH27" s="4">
        <f t="shared" si="435"/>
        <v>124.49387058832275</v>
      </c>
      <c r="DI27" s="4">
        <f t="shared" si="435"/>
        <v>124.49387058832275</v>
      </c>
      <c r="DJ27" s="4">
        <f t="shared" si="435"/>
        <v>124.49387058832275</v>
      </c>
      <c r="DK27" s="4">
        <f t="shared" si="435"/>
        <v>124.49387058832275</v>
      </c>
      <c r="DL27" s="4">
        <f t="shared" si="435"/>
        <v>124.49387058832275</v>
      </c>
      <c r="DM27" s="4">
        <f t="shared" si="435"/>
        <v>124.49387058832275</v>
      </c>
      <c r="DN27" s="4">
        <f t="shared" si="435"/>
        <v>124.49387058832275</v>
      </c>
      <c r="DO27" s="4">
        <f t="shared" si="435"/>
        <v>124.49387058832275</v>
      </c>
      <c r="DP27" s="4">
        <f t="shared" si="435"/>
        <v>124.49387058832275</v>
      </c>
      <c r="DQ27" s="4">
        <f t="shared" si="435"/>
        <v>124.49387058832275</v>
      </c>
      <c r="DR27" s="4">
        <f t="shared" si="435"/>
        <v>124.49387058832275</v>
      </c>
      <c r="DS27" s="4">
        <f t="shared" si="435"/>
        <v>124.49387058832275</v>
      </c>
      <c r="DT27" s="4">
        <f t="shared" si="435"/>
        <v>124.49387058832275</v>
      </c>
      <c r="DU27" s="4">
        <f t="shared" si="435"/>
        <v>124.49387058832275</v>
      </c>
      <c r="DV27" s="4">
        <f t="shared" si="435"/>
        <v>124.49387058832275</v>
      </c>
      <c r="DW27" s="4">
        <f t="shared" si="435"/>
        <v>124.49387058832275</v>
      </c>
      <c r="DX27" s="4">
        <f t="shared" si="435"/>
        <v>124.49387058832275</v>
      </c>
      <c r="DY27" s="4">
        <f t="shared" si="435"/>
        <v>124.49387058832275</v>
      </c>
      <c r="DZ27" s="4">
        <f t="shared" si="435"/>
        <v>124.49387058832275</v>
      </c>
      <c r="EA27" s="4">
        <f t="shared" si="435"/>
        <v>124.49387058832275</v>
      </c>
      <c r="EB27" s="4">
        <f t="shared" si="435"/>
        <v>124.49387058832275</v>
      </c>
      <c r="EC27" s="4">
        <f t="shared" si="435"/>
        <v>124.49387058832275</v>
      </c>
      <c r="ED27" s="4">
        <f t="shared" ref="ED27:GO27" si="436">MIN($E$25:$GW$25)</f>
        <v>124.49387058832275</v>
      </c>
      <c r="EE27" s="4">
        <f t="shared" si="436"/>
        <v>124.49387058832275</v>
      </c>
      <c r="EF27" s="4">
        <f t="shared" si="436"/>
        <v>124.49387058832275</v>
      </c>
      <c r="EG27" s="4">
        <f t="shared" si="436"/>
        <v>124.49387058832275</v>
      </c>
      <c r="EH27" s="4">
        <f t="shared" si="436"/>
        <v>124.49387058832275</v>
      </c>
      <c r="EI27" s="4">
        <f t="shared" si="436"/>
        <v>124.49387058832275</v>
      </c>
      <c r="EJ27" s="4">
        <f t="shared" si="436"/>
        <v>124.49387058832275</v>
      </c>
      <c r="EK27" s="4">
        <f t="shared" si="436"/>
        <v>124.49387058832275</v>
      </c>
      <c r="EL27" s="4">
        <f t="shared" si="436"/>
        <v>124.49387058832275</v>
      </c>
      <c r="EM27" s="4">
        <f t="shared" si="436"/>
        <v>124.49387058832275</v>
      </c>
      <c r="EN27" s="4">
        <f t="shared" si="436"/>
        <v>124.49387058832275</v>
      </c>
      <c r="EO27" s="4">
        <f t="shared" si="436"/>
        <v>124.49387058832275</v>
      </c>
      <c r="EP27" s="4">
        <f t="shared" si="436"/>
        <v>124.49387058832275</v>
      </c>
      <c r="EQ27" s="4">
        <f t="shared" si="436"/>
        <v>124.49387058832275</v>
      </c>
      <c r="ER27" s="4">
        <f t="shared" si="436"/>
        <v>124.49387058832275</v>
      </c>
      <c r="ES27" s="4">
        <f t="shared" si="436"/>
        <v>124.49387058832275</v>
      </c>
      <c r="ET27" s="4">
        <f t="shared" si="436"/>
        <v>124.49387058832275</v>
      </c>
      <c r="EU27" s="4">
        <f t="shared" si="436"/>
        <v>124.49387058832275</v>
      </c>
      <c r="EV27" s="4">
        <f t="shared" si="436"/>
        <v>124.49387058832275</v>
      </c>
      <c r="EW27" s="4">
        <f t="shared" si="436"/>
        <v>124.49387058832275</v>
      </c>
      <c r="EX27" s="4">
        <f t="shared" si="436"/>
        <v>124.49387058832275</v>
      </c>
      <c r="EY27" s="4">
        <f t="shared" si="436"/>
        <v>124.49387058832275</v>
      </c>
      <c r="EZ27" s="4">
        <f t="shared" si="436"/>
        <v>124.49387058832275</v>
      </c>
      <c r="FA27" s="4">
        <f t="shared" si="436"/>
        <v>124.49387058832275</v>
      </c>
      <c r="FB27" s="4">
        <f t="shared" si="436"/>
        <v>124.49387058832275</v>
      </c>
      <c r="FC27" s="4">
        <f t="shared" si="436"/>
        <v>124.49387058832275</v>
      </c>
      <c r="FD27" s="4">
        <f t="shared" si="436"/>
        <v>124.49387058832275</v>
      </c>
      <c r="FE27" s="4">
        <f t="shared" si="436"/>
        <v>124.49387058832275</v>
      </c>
      <c r="FF27" s="4">
        <f t="shared" si="436"/>
        <v>124.49387058832275</v>
      </c>
      <c r="FG27" s="4">
        <f t="shared" si="436"/>
        <v>124.49387058832275</v>
      </c>
      <c r="FH27" s="4">
        <f t="shared" si="436"/>
        <v>124.49387058832275</v>
      </c>
      <c r="FI27" s="4">
        <f t="shared" si="436"/>
        <v>124.49387058832275</v>
      </c>
      <c r="FJ27" s="4">
        <f t="shared" si="436"/>
        <v>124.49387058832275</v>
      </c>
      <c r="FK27" s="4">
        <f t="shared" si="436"/>
        <v>124.49387058832275</v>
      </c>
      <c r="FL27" s="4">
        <f t="shared" si="436"/>
        <v>124.49387058832275</v>
      </c>
      <c r="FM27" s="4">
        <f t="shared" si="436"/>
        <v>124.49387058832275</v>
      </c>
      <c r="FN27" s="4">
        <f t="shared" si="436"/>
        <v>124.49387058832275</v>
      </c>
      <c r="FO27" s="4">
        <f t="shared" si="436"/>
        <v>124.49387058832275</v>
      </c>
      <c r="FP27" s="4">
        <f t="shared" si="436"/>
        <v>124.49387058832275</v>
      </c>
      <c r="FQ27" s="4">
        <f t="shared" si="436"/>
        <v>124.49387058832275</v>
      </c>
      <c r="FR27" s="4">
        <f t="shared" si="436"/>
        <v>124.49387058832275</v>
      </c>
      <c r="FS27" s="4">
        <f t="shared" si="436"/>
        <v>124.49387058832275</v>
      </c>
      <c r="FT27" s="4">
        <f t="shared" si="436"/>
        <v>124.49387058832275</v>
      </c>
      <c r="FU27" s="4">
        <f t="shared" si="436"/>
        <v>124.49387058832275</v>
      </c>
      <c r="FV27" s="4">
        <f t="shared" si="436"/>
        <v>124.49387058832275</v>
      </c>
      <c r="FW27" s="4">
        <f t="shared" si="436"/>
        <v>124.49387058832275</v>
      </c>
      <c r="FX27" s="4">
        <f t="shared" si="436"/>
        <v>124.49387058832275</v>
      </c>
      <c r="FY27" s="4">
        <f t="shared" si="436"/>
        <v>124.49387058832275</v>
      </c>
      <c r="FZ27" s="4">
        <f t="shared" si="436"/>
        <v>124.49387058832275</v>
      </c>
      <c r="GA27" s="4">
        <f t="shared" si="436"/>
        <v>124.49387058832275</v>
      </c>
      <c r="GB27" s="4">
        <f t="shared" si="436"/>
        <v>124.49387058832275</v>
      </c>
      <c r="GC27" s="4">
        <f t="shared" si="436"/>
        <v>124.49387058832275</v>
      </c>
      <c r="GD27" s="4">
        <f t="shared" si="436"/>
        <v>124.49387058832275</v>
      </c>
      <c r="GE27" s="4">
        <f t="shared" si="436"/>
        <v>124.49387058832275</v>
      </c>
      <c r="GF27" s="4">
        <f t="shared" si="436"/>
        <v>124.49387058832275</v>
      </c>
      <c r="GG27" s="4">
        <f t="shared" si="436"/>
        <v>124.49387058832275</v>
      </c>
      <c r="GH27" s="4">
        <f t="shared" si="436"/>
        <v>124.49387058832275</v>
      </c>
      <c r="GI27" s="4">
        <f t="shared" si="436"/>
        <v>124.49387058832275</v>
      </c>
      <c r="GJ27" s="4">
        <f t="shared" si="436"/>
        <v>124.49387058832275</v>
      </c>
      <c r="GK27" s="4">
        <f t="shared" si="436"/>
        <v>124.49387058832275</v>
      </c>
      <c r="GL27" s="4">
        <f t="shared" si="436"/>
        <v>124.49387058832275</v>
      </c>
      <c r="GM27" s="4">
        <f t="shared" si="436"/>
        <v>124.49387058832275</v>
      </c>
      <c r="GN27" s="4">
        <f t="shared" si="436"/>
        <v>124.49387058832275</v>
      </c>
      <c r="GO27" s="4">
        <f t="shared" si="436"/>
        <v>124.49387058832275</v>
      </c>
      <c r="GP27" s="4">
        <f t="shared" ref="GP27:IG27" si="437">MIN($E$25:$GW$25)</f>
        <v>124.49387058832275</v>
      </c>
      <c r="GQ27" s="4">
        <f t="shared" si="437"/>
        <v>124.49387058832275</v>
      </c>
      <c r="GR27" s="4">
        <f t="shared" si="437"/>
        <v>124.49387058832275</v>
      </c>
      <c r="GS27" s="4">
        <f t="shared" si="437"/>
        <v>124.49387058832275</v>
      </c>
      <c r="GT27" s="4">
        <f t="shared" si="437"/>
        <v>124.49387058832275</v>
      </c>
      <c r="GU27" s="4">
        <f t="shared" si="437"/>
        <v>124.49387058832275</v>
      </c>
      <c r="GV27" s="4">
        <f t="shared" si="437"/>
        <v>124.49387058832275</v>
      </c>
      <c r="GW27" s="4">
        <f t="shared" si="437"/>
        <v>124.49387058832275</v>
      </c>
      <c r="GX27" s="4">
        <f t="shared" si="437"/>
        <v>124.49387058832275</v>
      </c>
      <c r="GY27" s="4">
        <f t="shared" si="437"/>
        <v>124.49387058832275</v>
      </c>
      <c r="GZ27" s="4">
        <f t="shared" si="437"/>
        <v>124.49387058832275</v>
      </c>
      <c r="HA27" s="4">
        <f t="shared" si="437"/>
        <v>124.49387058832275</v>
      </c>
      <c r="HB27" s="4">
        <f t="shared" si="437"/>
        <v>124.49387058832275</v>
      </c>
      <c r="HC27" s="4">
        <f t="shared" si="437"/>
        <v>124.49387058832275</v>
      </c>
      <c r="HD27" s="4">
        <f t="shared" si="437"/>
        <v>124.49387058832275</v>
      </c>
      <c r="HE27" s="4">
        <f t="shared" si="437"/>
        <v>124.49387058832275</v>
      </c>
      <c r="HF27" s="4">
        <f t="shared" si="437"/>
        <v>124.49387058832275</v>
      </c>
      <c r="HG27" s="4">
        <f t="shared" si="437"/>
        <v>124.49387058832275</v>
      </c>
      <c r="HH27" s="4">
        <f t="shared" si="437"/>
        <v>124.49387058832275</v>
      </c>
      <c r="HI27" s="4">
        <f t="shared" si="437"/>
        <v>124.49387058832275</v>
      </c>
      <c r="HJ27" s="4">
        <f t="shared" si="437"/>
        <v>124.49387058832275</v>
      </c>
      <c r="HK27" s="4">
        <f t="shared" si="437"/>
        <v>124.49387058832275</v>
      </c>
      <c r="HL27" s="4">
        <f t="shared" si="437"/>
        <v>124.49387058832275</v>
      </c>
      <c r="HM27" s="4">
        <f t="shared" si="437"/>
        <v>124.49387058832275</v>
      </c>
      <c r="HN27" s="4">
        <f t="shared" si="437"/>
        <v>124.49387058832275</v>
      </c>
      <c r="HO27" s="4">
        <f t="shared" si="437"/>
        <v>124.49387058832275</v>
      </c>
      <c r="HP27" s="4">
        <f t="shared" si="437"/>
        <v>124.49387058832275</v>
      </c>
      <c r="HQ27" s="4">
        <f t="shared" si="437"/>
        <v>124.49387058832275</v>
      </c>
      <c r="HR27" s="4">
        <f t="shared" si="437"/>
        <v>124.49387058832275</v>
      </c>
      <c r="HS27" s="4">
        <f t="shared" si="437"/>
        <v>124.49387058832275</v>
      </c>
      <c r="HT27" s="4">
        <f t="shared" si="437"/>
        <v>124.49387058832275</v>
      </c>
      <c r="HU27" s="4">
        <f t="shared" si="437"/>
        <v>124.49387058832275</v>
      </c>
      <c r="HV27" s="4">
        <f t="shared" si="437"/>
        <v>124.49387058832275</v>
      </c>
      <c r="HW27" s="4">
        <f t="shared" si="437"/>
        <v>124.49387058832275</v>
      </c>
      <c r="HX27" s="4">
        <f t="shared" si="437"/>
        <v>124.49387058832275</v>
      </c>
      <c r="HY27" s="4">
        <f t="shared" si="437"/>
        <v>124.49387058832275</v>
      </c>
      <c r="HZ27" s="4">
        <f t="shared" si="437"/>
        <v>124.49387058832275</v>
      </c>
      <c r="IA27" s="4">
        <f t="shared" si="437"/>
        <v>124.49387058832275</v>
      </c>
      <c r="IB27" s="4">
        <f t="shared" si="437"/>
        <v>124.49387058832275</v>
      </c>
      <c r="IC27" s="4">
        <f t="shared" si="437"/>
        <v>124.49387058832275</v>
      </c>
      <c r="ID27" s="4">
        <f t="shared" si="437"/>
        <v>124.49387058832275</v>
      </c>
      <c r="IE27" s="4">
        <f t="shared" si="437"/>
        <v>124.49387058832275</v>
      </c>
      <c r="IF27" s="4">
        <f t="shared" si="437"/>
        <v>124.49387058832275</v>
      </c>
      <c r="IG27" s="4">
        <f t="shared" si="437"/>
        <v>124.49387058832275</v>
      </c>
      <c r="IH27" s="4"/>
    </row>
    <row r="28" spans="1:242">
      <c r="A28" s="185"/>
      <c r="B28" s="161" t="s">
        <v>23</v>
      </c>
      <c r="C28" s="14">
        <f t="shared" ref="C28:C30" si="438">AVERAGE(DU28:EF28)</f>
        <v>211.45592706320963</v>
      </c>
      <c r="D28" t="s">
        <v>29</v>
      </c>
      <c r="E28" s="4">
        <f t="shared" ref="E28:AJ28" si="439">AVERAGE($E$25:$GW$25)</f>
        <v>211.45592706320963</v>
      </c>
      <c r="F28" s="4">
        <f t="shared" si="439"/>
        <v>211.45592706320963</v>
      </c>
      <c r="G28" s="4">
        <f t="shared" si="439"/>
        <v>211.45592706320963</v>
      </c>
      <c r="H28" s="4">
        <f t="shared" si="439"/>
        <v>211.45592706320963</v>
      </c>
      <c r="I28" s="4">
        <f t="shared" si="439"/>
        <v>211.45592706320963</v>
      </c>
      <c r="J28" s="4">
        <f t="shared" si="439"/>
        <v>211.45592706320963</v>
      </c>
      <c r="K28" s="4">
        <f t="shared" si="439"/>
        <v>211.45592706320963</v>
      </c>
      <c r="L28" s="4">
        <f t="shared" si="439"/>
        <v>211.45592706320963</v>
      </c>
      <c r="M28" s="4">
        <f t="shared" si="439"/>
        <v>211.45592706320963</v>
      </c>
      <c r="N28" s="4">
        <f t="shared" si="439"/>
        <v>211.45592706320963</v>
      </c>
      <c r="O28" s="4">
        <f t="shared" si="439"/>
        <v>211.45592706320963</v>
      </c>
      <c r="P28" s="4">
        <f t="shared" si="439"/>
        <v>211.45592706320963</v>
      </c>
      <c r="Q28" s="4">
        <f t="shared" si="439"/>
        <v>211.45592706320963</v>
      </c>
      <c r="R28" s="4">
        <f t="shared" si="439"/>
        <v>211.45592706320963</v>
      </c>
      <c r="S28" s="4">
        <f t="shared" si="439"/>
        <v>211.45592706320963</v>
      </c>
      <c r="T28" s="4">
        <f t="shared" si="439"/>
        <v>211.45592706320963</v>
      </c>
      <c r="U28" s="4">
        <f t="shared" si="439"/>
        <v>211.45592706320963</v>
      </c>
      <c r="V28" s="4">
        <f t="shared" si="439"/>
        <v>211.45592706320963</v>
      </c>
      <c r="W28" s="4">
        <f t="shared" si="439"/>
        <v>211.45592706320963</v>
      </c>
      <c r="X28" s="4">
        <f t="shared" si="439"/>
        <v>211.45592706320963</v>
      </c>
      <c r="Y28" s="4">
        <f t="shared" si="439"/>
        <v>211.45592706320963</v>
      </c>
      <c r="Z28" s="4">
        <f t="shared" si="439"/>
        <v>211.45592706320963</v>
      </c>
      <c r="AA28" s="4">
        <f t="shared" si="439"/>
        <v>211.45592706320963</v>
      </c>
      <c r="AB28" s="4">
        <f t="shared" si="439"/>
        <v>211.45592706320963</v>
      </c>
      <c r="AC28" s="4">
        <f t="shared" si="439"/>
        <v>211.45592706320963</v>
      </c>
      <c r="AD28" s="4">
        <f t="shared" si="439"/>
        <v>211.45592706320963</v>
      </c>
      <c r="AE28" s="4">
        <f t="shared" si="439"/>
        <v>211.45592706320963</v>
      </c>
      <c r="AF28" s="4">
        <f t="shared" si="439"/>
        <v>211.45592706320963</v>
      </c>
      <c r="AG28" s="4">
        <f t="shared" si="439"/>
        <v>211.45592706320963</v>
      </c>
      <c r="AH28" s="4">
        <f t="shared" si="439"/>
        <v>211.45592706320963</v>
      </c>
      <c r="AI28" s="4">
        <f t="shared" si="439"/>
        <v>211.45592706320963</v>
      </c>
      <c r="AJ28" s="4">
        <f t="shared" si="439"/>
        <v>211.45592706320963</v>
      </c>
      <c r="AK28" s="4">
        <f t="shared" ref="AK28:BQ28" si="440">AVERAGE($E$25:$GW$25)</f>
        <v>211.45592706320963</v>
      </c>
      <c r="AL28" s="4">
        <f t="shared" si="440"/>
        <v>211.45592706320963</v>
      </c>
      <c r="AM28" s="4">
        <f t="shared" si="440"/>
        <v>211.45592706320963</v>
      </c>
      <c r="AN28" s="4">
        <f t="shared" si="440"/>
        <v>211.45592706320963</v>
      </c>
      <c r="AO28" s="4">
        <f t="shared" si="440"/>
        <v>211.45592706320963</v>
      </c>
      <c r="AP28" s="4">
        <f t="shared" si="440"/>
        <v>211.45592706320963</v>
      </c>
      <c r="AQ28" s="4">
        <f t="shared" si="440"/>
        <v>211.45592706320963</v>
      </c>
      <c r="AR28" s="4">
        <f t="shared" si="440"/>
        <v>211.45592706320963</v>
      </c>
      <c r="AS28" s="4">
        <f t="shared" si="440"/>
        <v>211.45592706320963</v>
      </c>
      <c r="AT28" s="4">
        <f t="shared" si="440"/>
        <v>211.45592706320963</v>
      </c>
      <c r="AU28" s="4">
        <f t="shared" si="440"/>
        <v>211.45592706320963</v>
      </c>
      <c r="AV28" s="4">
        <f t="shared" si="440"/>
        <v>211.45592706320963</v>
      </c>
      <c r="AW28" s="4">
        <f t="shared" si="440"/>
        <v>211.45592706320963</v>
      </c>
      <c r="AX28" s="4">
        <f t="shared" si="440"/>
        <v>211.45592706320963</v>
      </c>
      <c r="AY28" s="4">
        <f t="shared" si="440"/>
        <v>211.45592706320963</v>
      </c>
      <c r="AZ28" s="4">
        <f t="shared" si="440"/>
        <v>211.45592706320963</v>
      </c>
      <c r="BA28" s="4">
        <f t="shared" si="440"/>
        <v>211.45592706320963</v>
      </c>
      <c r="BB28" s="4">
        <f t="shared" si="440"/>
        <v>211.45592706320963</v>
      </c>
      <c r="BC28" s="4">
        <f t="shared" si="440"/>
        <v>211.45592706320963</v>
      </c>
      <c r="BD28" s="4">
        <f t="shared" si="440"/>
        <v>211.45592706320963</v>
      </c>
      <c r="BE28" s="4">
        <f t="shared" si="440"/>
        <v>211.45592706320963</v>
      </c>
      <c r="BF28" s="4">
        <f t="shared" si="440"/>
        <v>211.45592706320963</v>
      </c>
      <c r="BG28" s="4">
        <f t="shared" si="440"/>
        <v>211.45592706320963</v>
      </c>
      <c r="BH28" s="4">
        <f t="shared" si="440"/>
        <v>211.45592706320963</v>
      </c>
      <c r="BI28" s="4">
        <f t="shared" si="440"/>
        <v>211.45592706320963</v>
      </c>
      <c r="BJ28" s="4">
        <f t="shared" si="440"/>
        <v>211.45592706320963</v>
      </c>
      <c r="BK28" s="4">
        <f t="shared" si="440"/>
        <v>211.45592706320963</v>
      </c>
      <c r="BL28" s="4">
        <f t="shared" si="440"/>
        <v>211.45592706320963</v>
      </c>
      <c r="BM28" s="4">
        <f t="shared" si="440"/>
        <v>211.45592706320963</v>
      </c>
      <c r="BN28" s="4">
        <f t="shared" si="440"/>
        <v>211.45592706320963</v>
      </c>
      <c r="BO28" s="4">
        <f t="shared" si="440"/>
        <v>211.45592706320963</v>
      </c>
      <c r="BP28" s="4">
        <f t="shared" si="440"/>
        <v>211.45592706320963</v>
      </c>
      <c r="BQ28" s="4">
        <f t="shared" si="440"/>
        <v>211.45592706320963</v>
      </c>
      <c r="BR28" s="4">
        <f t="shared" ref="BR28:EC28" si="441">AVERAGE($E$25:$GW$25)</f>
        <v>211.45592706320963</v>
      </c>
      <c r="BS28" s="4">
        <f t="shared" si="441"/>
        <v>211.45592706320963</v>
      </c>
      <c r="BT28" s="4">
        <f t="shared" si="441"/>
        <v>211.45592706320963</v>
      </c>
      <c r="BU28" s="4">
        <f t="shared" si="441"/>
        <v>211.45592706320963</v>
      </c>
      <c r="BV28" s="4">
        <f t="shared" si="441"/>
        <v>211.45592706320963</v>
      </c>
      <c r="BW28" s="4">
        <f t="shared" si="441"/>
        <v>211.45592706320963</v>
      </c>
      <c r="BX28" s="4">
        <f t="shared" si="441"/>
        <v>211.45592706320963</v>
      </c>
      <c r="BY28" s="4">
        <f t="shared" si="441"/>
        <v>211.45592706320963</v>
      </c>
      <c r="BZ28" s="4">
        <f t="shared" si="441"/>
        <v>211.45592706320963</v>
      </c>
      <c r="CA28" s="4">
        <f t="shared" si="441"/>
        <v>211.45592706320963</v>
      </c>
      <c r="CB28" s="4">
        <f t="shared" si="441"/>
        <v>211.45592706320963</v>
      </c>
      <c r="CC28" s="4">
        <f t="shared" si="441"/>
        <v>211.45592706320963</v>
      </c>
      <c r="CD28" s="4">
        <f t="shared" si="441"/>
        <v>211.45592706320963</v>
      </c>
      <c r="CE28" s="4">
        <f t="shared" si="441"/>
        <v>211.45592706320963</v>
      </c>
      <c r="CF28" s="4">
        <f t="shared" si="441"/>
        <v>211.45592706320963</v>
      </c>
      <c r="CG28" s="4">
        <f t="shared" si="441"/>
        <v>211.45592706320963</v>
      </c>
      <c r="CH28" s="4">
        <f t="shared" si="441"/>
        <v>211.45592706320963</v>
      </c>
      <c r="CI28" s="4">
        <f t="shared" si="441"/>
        <v>211.45592706320963</v>
      </c>
      <c r="CJ28" s="4">
        <f t="shared" si="441"/>
        <v>211.45592706320963</v>
      </c>
      <c r="CK28" s="4">
        <f t="shared" si="441"/>
        <v>211.45592706320963</v>
      </c>
      <c r="CL28" s="4">
        <f t="shared" si="441"/>
        <v>211.45592706320963</v>
      </c>
      <c r="CM28" s="4">
        <f t="shared" si="441"/>
        <v>211.45592706320963</v>
      </c>
      <c r="CN28" s="4">
        <f t="shared" si="441"/>
        <v>211.45592706320963</v>
      </c>
      <c r="CO28" s="4">
        <f t="shared" si="441"/>
        <v>211.45592706320963</v>
      </c>
      <c r="CP28" s="4">
        <f t="shared" si="441"/>
        <v>211.45592706320963</v>
      </c>
      <c r="CQ28" s="4">
        <f t="shared" si="441"/>
        <v>211.45592706320963</v>
      </c>
      <c r="CR28" s="4">
        <f t="shared" si="441"/>
        <v>211.45592706320963</v>
      </c>
      <c r="CS28" s="4">
        <f t="shared" si="441"/>
        <v>211.45592706320963</v>
      </c>
      <c r="CT28" s="4">
        <f t="shared" si="441"/>
        <v>211.45592706320963</v>
      </c>
      <c r="CU28" s="4">
        <f t="shared" si="441"/>
        <v>211.45592706320963</v>
      </c>
      <c r="CV28" s="4">
        <f t="shared" si="441"/>
        <v>211.45592706320963</v>
      </c>
      <c r="CW28" s="4">
        <f t="shared" si="441"/>
        <v>211.45592706320963</v>
      </c>
      <c r="CX28" s="4">
        <f t="shared" si="441"/>
        <v>211.45592706320963</v>
      </c>
      <c r="CY28" s="4">
        <f t="shared" si="441"/>
        <v>211.45592706320963</v>
      </c>
      <c r="CZ28" s="4">
        <f t="shared" si="441"/>
        <v>211.45592706320963</v>
      </c>
      <c r="DA28" s="4">
        <f t="shared" si="441"/>
        <v>211.45592706320963</v>
      </c>
      <c r="DB28" s="4">
        <f t="shared" si="441"/>
        <v>211.45592706320963</v>
      </c>
      <c r="DC28" s="4">
        <f t="shared" si="441"/>
        <v>211.45592706320963</v>
      </c>
      <c r="DD28" s="4">
        <f t="shared" si="441"/>
        <v>211.45592706320963</v>
      </c>
      <c r="DE28" s="4">
        <f t="shared" si="441"/>
        <v>211.45592706320963</v>
      </c>
      <c r="DF28" s="4">
        <f t="shared" si="441"/>
        <v>211.45592706320963</v>
      </c>
      <c r="DG28" s="4">
        <f t="shared" si="441"/>
        <v>211.45592706320963</v>
      </c>
      <c r="DH28" s="4">
        <f t="shared" si="441"/>
        <v>211.45592706320963</v>
      </c>
      <c r="DI28" s="4">
        <f t="shared" si="441"/>
        <v>211.45592706320963</v>
      </c>
      <c r="DJ28" s="4">
        <f t="shared" si="441"/>
        <v>211.45592706320963</v>
      </c>
      <c r="DK28" s="4">
        <f t="shared" si="441"/>
        <v>211.45592706320963</v>
      </c>
      <c r="DL28" s="4">
        <f t="shared" si="441"/>
        <v>211.45592706320963</v>
      </c>
      <c r="DM28" s="4">
        <f t="shared" si="441"/>
        <v>211.45592706320963</v>
      </c>
      <c r="DN28" s="4">
        <f t="shared" si="441"/>
        <v>211.45592706320963</v>
      </c>
      <c r="DO28" s="4">
        <f t="shared" si="441"/>
        <v>211.45592706320963</v>
      </c>
      <c r="DP28" s="4">
        <f t="shared" si="441"/>
        <v>211.45592706320963</v>
      </c>
      <c r="DQ28" s="4">
        <f t="shared" si="441"/>
        <v>211.45592706320963</v>
      </c>
      <c r="DR28" s="4">
        <f t="shared" si="441"/>
        <v>211.45592706320963</v>
      </c>
      <c r="DS28" s="4">
        <f t="shared" si="441"/>
        <v>211.45592706320963</v>
      </c>
      <c r="DT28" s="4">
        <f t="shared" si="441"/>
        <v>211.45592706320963</v>
      </c>
      <c r="DU28" s="4">
        <f t="shared" si="441"/>
        <v>211.45592706320963</v>
      </c>
      <c r="DV28" s="4">
        <f t="shared" si="441"/>
        <v>211.45592706320963</v>
      </c>
      <c r="DW28" s="4">
        <f t="shared" si="441"/>
        <v>211.45592706320963</v>
      </c>
      <c r="DX28" s="4">
        <f t="shared" si="441"/>
        <v>211.45592706320963</v>
      </c>
      <c r="DY28" s="4">
        <f t="shared" si="441"/>
        <v>211.45592706320963</v>
      </c>
      <c r="DZ28" s="4">
        <f t="shared" si="441"/>
        <v>211.45592706320963</v>
      </c>
      <c r="EA28" s="4">
        <f t="shared" si="441"/>
        <v>211.45592706320963</v>
      </c>
      <c r="EB28" s="4">
        <f t="shared" si="441"/>
        <v>211.45592706320963</v>
      </c>
      <c r="EC28" s="4">
        <f t="shared" si="441"/>
        <v>211.45592706320963</v>
      </c>
      <c r="ED28" s="4">
        <f t="shared" ref="ED28:GO28" si="442">AVERAGE($E$25:$GW$25)</f>
        <v>211.45592706320963</v>
      </c>
      <c r="EE28" s="4">
        <f t="shared" si="442"/>
        <v>211.45592706320963</v>
      </c>
      <c r="EF28" s="4">
        <f t="shared" si="442"/>
        <v>211.45592706320963</v>
      </c>
      <c r="EG28" s="4">
        <f t="shared" si="442"/>
        <v>211.45592706320963</v>
      </c>
      <c r="EH28" s="4">
        <f t="shared" si="442"/>
        <v>211.45592706320963</v>
      </c>
      <c r="EI28" s="4">
        <f t="shared" si="442"/>
        <v>211.45592706320963</v>
      </c>
      <c r="EJ28" s="4">
        <f t="shared" si="442"/>
        <v>211.45592706320963</v>
      </c>
      <c r="EK28" s="4">
        <f t="shared" si="442"/>
        <v>211.45592706320963</v>
      </c>
      <c r="EL28" s="4">
        <f t="shared" si="442"/>
        <v>211.45592706320963</v>
      </c>
      <c r="EM28" s="4">
        <f t="shared" si="442"/>
        <v>211.45592706320963</v>
      </c>
      <c r="EN28" s="4">
        <f t="shared" si="442"/>
        <v>211.45592706320963</v>
      </c>
      <c r="EO28" s="4">
        <f t="shared" si="442"/>
        <v>211.45592706320963</v>
      </c>
      <c r="EP28" s="4">
        <f t="shared" si="442"/>
        <v>211.45592706320963</v>
      </c>
      <c r="EQ28" s="4">
        <f t="shared" si="442"/>
        <v>211.45592706320963</v>
      </c>
      <c r="ER28" s="4">
        <f t="shared" si="442"/>
        <v>211.45592706320963</v>
      </c>
      <c r="ES28" s="4">
        <f t="shared" si="442"/>
        <v>211.45592706320963</v>
      </c>
      <c r="ET28" s="4">
        <f t="shared" si="442"/>
        <v>211.45592706320963</v>
      </c>
      <c r="EU28" s="4">
        <f t="shared" si="442"/>
        <v>211.45592706320963</v>
      </c>
      <c r="EV28" s="4">
        <f t="shared" si="442"/>
        <v>211.45592706320963</v>
      </c>
      <c r="EW28" s="4">
        <f t="shared" si="442"/>
        <v>211.45592706320963</v>
      </c>
      <c r="EX28" s="4">
        <f t="shared" si="442"/>
        <v>211.45592706320963</v>
      </c>
      <c r="EY28" s="4">
        <f t="shared" si="442"/>
        <v>211.45592706320963</v>
      </c>
      <c r="EZ28" s="4">
        <f t="shared" si="442"/>
        <v>211.45592706320963</v>
      </c>
      <c r="FA28" s="4">
        <f t="shared" si="442"/>
        <v>211.45592706320963</v>
      </c>
      <c r="FB28" s="4">
        <f t="shared" si="442"/>
        <v>211.45592706320963</v>
      </c>
      <c r="FC28" s="4">
        <f t="shared" si="442"/>
        <v>211.45592706320963</v>
      </c>
      <c r="FD28" s="4">
        <f t="shared" si="442"/>
        <v>211.45592706320963</v>
      </c>
      <c r="FE28" s="4">
        <f t="shared" si="442"/>
        <v>211.45592706320963</v>
      </c>
      <c r="FF28" s="4">
        <f t="shared" si="442"/>
        <v>211.45592706320963</v>
      </c>
      <c r="FG28" s="4">
        <f t="shared" si="442"/>
        <v>211.45592706320963</v>
      </c>
      <c r="FH28" s="4">
        <f t="shared" si="442"/>
        <v>211.45592706320963</v>
      </c>
      <c r="FI28" s="4">
        <f t="shared" si="442"/>
        <v>211.45592706320963</v>
      </c>
      <c r="FJ28" s="4">
        <f t="shared" si="442"/>
        <v>211.45592706320963</v>
      </c>
      <c r="FK28" s="4">
        <f t="shared" si="442"/>
        <v>211.45592706320963</v>
      </c>
      <c r="FL28" s="4">
        <f t="shared" si="442"/>
        <v>211.45592706320963</v>
      </c>
      <c r="FM28" s="4">
        <f t="shared" si="442"/>
        <v>211.45592706320963</v>
      </c>
      <c r="FN28" s="4">
        <f t="shared" si="442"/>
        <v>211.45592706320963</v>
      </c>
      <c r="FO28" s="4">
        <f t="shared" si="442"/>
        <v>211.45592706320963</v>
      </c>
      <c r="FP28" s="4">
        <f t="shared" si="442"/>
        <v>211.45592706320963</v>
      </c>
      <c r="FQ28" s="4">
        <f t="shared" si="442"/>
        <v>211.45592706320963</v>
      </c>
      <c r="FR28" s="4">
        <f t="shared" si="442"/>
        <v>211.45592706320963</v>
      </c>
      <c r="FS28" s="4">
        <f t="shared" si="442"/>
        <v>211.45592706320963</v>
      </c>
      <c r="FT28" s="4">
        <f t="shared" si="442"/>
        <v>211.45592706320963</v>
      </c>
      <c r="FU28" s="4">
        <f t="shared" si="442"/>
        <v>211.45592706320963</v>
      </c>
      <c r="FV28" s="4">
        <f t="shared" si="442"/>
        <v>211.45592706320963</v>
      </c>
      <c r="FW28" s="4">
        <f t="shared" si="442"/>
        <v>211.45592706320963</v>
      </c>
      <c r="FX28" s="4">
        <f t="shared" si="442"/>
        <v>211.45592706320963</v>
      </c>
      <c r="FY28" s="4">
        <f t="shared" si="442"/>
        <v>211.45592706320963</v>
      </c>
      <c r="FZ28" s="4">
        <f t="shared" si="442"/>
        <v>211.45592706320963</v>
      </c>
      <c r="GA28" s="4">
        <f t="shared" si="442"/>
        <v>211.45592706320963</v>
      </c>
      <c r="GB28" s="4">
        <f t="shared" si="442"/>
        <v>211.45592706320963</v>
      </c>
      <c r="GC28" s="4">
        <f t="shared" si="442"/>
        <v>211.45592706320963</v>
      </c>
      <c r="GD28" s="4">
        <f t="shared" si="442"/>
        <v>211.45592706320963</v>
      </c>
      <c r="GE28" s="4">
        <f t="shared" si="442"/>
        <v>211.45592706320963</v>
      </c>
      <c r="GF28" s="4">
        <f t="shared" si="442"/>
        <v>211.45592706320963</v>
      </c>
      <c r="GG28" s="4">
        <f t="shared" si="442"/>
        <v>211.45592706320963</v>
      </c>
      <c r="GH28" s="4">
        <f t="shared" si="442"/>
        <v>211.45592706320963</v>
      </c>
      <c r="GI28" s="4">
        <f t="shared" si="442"/>
        <v>211.45592706320963</v>
      </c>
      <c r="GJ28" s="4">
        <f t="shared" si="442"/>
        <v>211.45592706320963</v>
      </c>
      <c r="GK28" s="4">
        <f t="shared" si="442"/>
        <v>211.45592706320963</v>
      </c>
      <c r="GL28" s="4">
        <f t="shared" si="442"/>
        <v>211.45592706320963</v>
      </c>
      <c r="GM28" s="4">
        <f t="shared" si="442"/>
        <v>211.45592706320963</v>
      </c>
      <c r="GN28" s="4">
        <f t="shared" si="442"/>
        <v>211.45592706320963</v>
      </c>
      <c r="GO28" s="4">
        <f t="shared" si="442"/>
        <v>211.45592706320963</v>
      </c>
      <c r="GP28" s="4">
        <f t="shared" ref="GP28:IG28" si="443">AVERAGE($E$25:$GW$25)</f>
        <v>211.45592706320963</v>
      </c>
      <c r="GQ28" s="4">
        <f t="shared" si="443"/>
        <v>211.45592706320963</v>
      </c>
      <c r="GR28" s="4">
        <f t="shared" si="443"/>
        <v>211.45592706320963</v>
      </c>
      <c r="GS28" s="4">
        <f>AVERAGE($E$25:$GW$25)</f>
        <v>211.45592706320963</v>
      </c>
      <c r="GT28" s="4">
        <f t="shared" si="443"/>
        <v>211.45592706320963</v>
      </c>
      <c r="GU28" s="4">
        <f t="shared" si="443"/>
        <v>211.45592706320963</v>
      </c>
      <c r="GV28" s="4">
        <f t="shared" si="443"/>
        <v>211.45592706320963</v>
      </c>
      <c r="GW28" s="4">
        <f t="shared" si="443"/>
        <v>211.45592706320963</v>
      </c>
      <c r="GX28" s="4">
        <f t="shared" si="443"/>
        <v>211.45592706320963</v>
      </c>
      <c r="GY28" s="4">
        <f t="shared" si="443"/>
        <v>211.45592706320963</v>
      </c>
      <c r="GZ28" s="4">
        <f t="shared" si="443"/>
        <v>211.45592706320963</v>
      </c>
      <c r="HA28" s="4">
        <f t="shared" si="443"/>
        <v>211.45592706320963</v>
      </c>
      <c r="HB28" s="4">
        <f t="shared" si="443"/>
        <v>211.45592706320963</v>
      </c>
      <c r="HC28" s="4">
        <f t="shared" si="443"/>
        <v>211.45592706320963</v>
      </c>
      <c r="HD28" s="4">
        <f t="shared" si="443"/>
        <v>211.45592706320963</v>
      </c>
      <c r="HE28" s="4">
        <f t="shared" si="443"/>
        <v>211.45592706320963</v>
      </c>
      <c r="HF28" s="4">
        <f t="shared" si="443"/>
        <v>211.45592706320963</v>
      </c>
      <c r="HG28" s="4">
        <f t="shared" si="443"/>
        <v>211.45592706320963</v>
      </c>
      <c r="HH28" s="4">
        <f t="shared" si="443"/>
        <v>211.45592706320963</v>
      </c>
      <c r="HI28" s="4">
        <f t="shared" si="443"/>
        <v>211.45592706320963</v>
      </c>
      <c r="HJ28" s="4">
        <f t="shared" si="443"/>
        <v>211.45592706320963</v>
      </c>
      <c r="HK28" s="4">
        <f t="shared" si="443"/>
        <v>211.45592706320963</v>
      </c>
      <c r="HL28" s="4">
        <f t="shared" si="443"/>
        <v>211.45592706320963</v>
      </c>
      <c r="HM28" s="4">
        <f t="shared" si="443"/>
        <v>211.45592706320963</v>
      </c>
      <c r="HN28" s="4">
        <f t="shared" si="443"/>
        <v>211.45592706320963</v>
      </c>
      <c r="HO28" s="4">
        <f t="shared" si="443"/>
        <v>211.45592706320963</v>
      </c>
      <c r="HP28" s="4">
        <f t="shared" si="443"/>
        <v>211.45592706320963</v>
      </c>
      <c r="HQ28" s="4">
        <f t="shared" si="443"/>
        <v>211.45592706320963</v>
      </c>
      <c r="HR28" s="4">
        <f t="shared" si="443"/>
        <v>211.45592706320963</v>
      </c>
      <c r="HS28" s="4">
        <f t="shared" si="443"/>
        <v>211.45592706320963</v>
      </c>
      <c r="HT28" s="4">
        <f t="shared" si="443"/>
        <v>211.45592706320963</v>
      </c>
      <c r="HU28" s="4">
        <f t="shared" si="443"/>
        <v>211.45592706320963</v>
      </c>
      <c r="HV28" s="4">
        <f t="shared" si="443"/>
        <v>211.45592706320963</v>
      </c>
      <c r="HW28" s="4">
        <f t="shared" si="443"/>
        <v>211.45592706320963</v>
      </c>
      <c r="HX28" s="4">
        <f t="shared" si="443"/>
        <v>211.45592706320963</v>
      </c>
      <c r="HY28" s="4">
        <f t="shared" si="443"/>
        <v>211.45592706320963</v>
      </c>
      <c r="HZ28" s="4">
        <f t="shared" si="443"/>
        <v>211.45592706320963</v>
      </c>
      <c r="IA28" s="4">
        <f t="shared" si="443"/>
        <v>211.45592706320963</v>
      </c>
      <c r="IB28" s="4">
        <f t="shared" si="443"/>
        <v>211.45592706320963</v>
      </c>
      <c r="IC28" s="4">
        <f t="shared" si="443"/>
        <v>211.45592706320963</v>
      </c>
      <c r="ID28" s="4">
        <f t="shared" si="443"/>
        <v>211.45592706320963</v>
      </c>
      <c r="IE28" s="4">
        <f t="shared" si="443"/>
        <v>211.45592706320963</v>
      </c>
      <c r="IF28" s="4">
        <f t="shared" si="443"/>
        <v>211.45592706320963</v>
      </c>
      <c r="IG28" s="4">
        <f t="shared" si="443"/>
        <v>211.45592706320963</v>
      </c>
      <c r="IH28" s="4"/>
    </row>
    <row r="29" spans="1:242">
      <c r="A29" s="185"/>
      <c r="B29" s="161" t="s">
        <v>24</v>
      </c>
      <c r="C29" s="14">
        <f t="shared" si="438"/>
        <v>218.47964984707002</v>
      </c>
      <c r="D29" t="s">
        <v>29</v>
      </c>
      <c r="E29" s="4">
        <f t="shared" ref="E29:BP29" si="444">MIN($E$26:$GW$26)</f>
        <v>218.47964984706999</v>
      </c>
      <c r="F29" s="4">
        <f t="shared" si="444"/>
        <v>218.47964984706999</v>
      </c>
      <c r="G29" s="4">
        <f t="shared" si="444"/>
        <v>218.47964984706999</v>
      </c>
      <c r="H29" s="4">
        <f t="shared" si="444"/>
        <v>218.47964984706999</v>
      </c>
      <c r="I29" s="4">
        <f t="shared" si="444"/>
        <v>218.47964984706999</v>
      </c>
      <c r="J29" s="4">
        <f t="shared" si="444"/>
        <v>218.47964984706999</v>
      </c>
      <c r="K29" s="4">
        <f t="shared" si="444"/>
        <v>218.47964984706999</v>
      </c>
      <c r="L29" s="4">
        <f t="shared" si="444"/>
        <v>218.47964984706999</v>
      </c>
      <c r="M29" s="4">
        <f t="shared" si="444"/>
        <v>218.47964984706999</v>
      </c>
      <c r="N29" s="4">
        <f t="shared" si="444"/>
        <v>218.47964984706999</v>
      </c>
      <c r="O29" s="4">
        <f t="shared" si="444"/>
        <v>218.47964984706999</v>
      </c>
      <c r="P29" s="4">
        <f>MIN($E$26:$GW$26)</f>
        <v>218.47964984706999</v>
      </c>
      <c r="Q29" s="4">
        <f t="shared" si="444"/>
        <v>218.47964984706999</v>
      </c>
      <c r="R29" s="4">
        <f t="shared" si="444"/>
        <v>218.47964984706999</v>
      </c>
      <c r="S29" s="4">
        <f t="shared" si="444"/>
        <v>218.47964984706999</v>
      </c>
      <c r="T29" s="4">
        <f t="shared" si="444"/>
        <v>218.47964984706999</v>
      </c>
      <c r="U29" s="4">
        <f t="shared" si="444"/>
        <v>218.47964984706999</v>
      </c>
      <c r="V29" s="4">
        <f t="shared" si="444"/>
        <v>218.47964984706999</v>
      </c>
      <c r="W29" s="4">
        <f t="shared" si="444"/>
        <v>218.47964984706999</v>
      </c>
      <c r="X29" s="4">
        <f t="shared" si="444"/>
        <v>218.47964984706999</v>
      </c>
      <c r="Y29" s="4">
        <f t="shared" si="444"/>
        <v>218.47964984706999</v>
      </c>
      <c r="Z29" s="4">
        <f t="shared" si="444"/>
        <v>218.47964984706999</v>
      </c>
      <c r="AA29" s="4">
        <f t="shared" si="444"/>
        <v>218.47964984706999</v>
      </c>
      <c r="AB29" s="4">
        <f t="shared" si="444"/>
        <v>218.47964984706999</v>
      </c>
      <c r="AC29" s="4">
        <f t="shared" si="444"/>
        <v>218.47964984706999</v>
      </c>
      <c r="AD29" s="4">
        <f t="shared" si="444"/>
        <v>218.47964984706999</v>
      </c>
      <c r="AE29" s="4">
        <f t="shared" si="444"/>
        <v>218.47964984706999</v>
      </c>
      <c r="AF29" s="4">
        <f t="shared" si="444"/>
        <v>218.47964984706999</v>
      </c>
      <c r="AG29" s="4">
        <f t="shared" si="444"/>
        <v>218.47964984706999</v>
      </c>
      <c r="AH29" s="4">
        <f t="shared" si="444"/>
        <v>218.47964984706999</v>
      </c>
      <c r="AI29" s="4">
        <f t="shared" si="444"/>
        <v>218.47964984706999</v>
      </c>
      <c r="AJ29" s="4">
        <f t="shared" si="444"/>
        <v>218.47964984706999</v>
      </c>
      <c r="AK29" s="4">
        <f t="shared" si="444"/>
        <v>218.47964984706999</v>
      </c>
      <c r="AL29" s="4">
        <f t="shared" si="444"/>
        <v>218.47964984706999</v>
      </c>
      <c r="AM29" s="4">
        <f t="shared" si="444"/>
        <v>218.47964984706999</v>
      </c>
      <c r="AN29" s="4">
        <f t="shared" si="444"/>
        <v>218.47964984706999</v>
      </c>
      <c r="AO29" s="4">
        <f t="shared" si="444"/>
        <v>218.47964984706999</v>
      </c>
      <c r="AP29" s="4">
        <f t="shared" si="444"/>
        <v>218.47964984706999</v>
      </c>
      <c r="AQ29" s="4">
        <f t="shared" si="444"/>
        <v>218.47964984706999</v>
      </c>
      <c r="AR29" s="4">
        <f t="shared" si="444"/>
        <v>218.47964984706999</v>
      </c>
      <c r="AS29" s="4">
        <f t="shared" si="444"/>
        <v>218.47964984706999</v>
      </c>
      <c r="AT29" s="4">
        <f t="shared" si="444"/>
        <v>218.47964984706999</v>
      </c>
      <c r="AU29" s="4">
        <f t="shared" si="444"/>
        <v>218.47964984706999</v>
      </c>
      <c r="AV29" s="4">
        <f t="shared" si="444"/>
        <v>218.47964984706999</v>
      </c>
      <c r="AW29" s="4">
        <f t="shared" si="444"/>
        <v>218.47964984706999</v>
      </c>
      <c r="AX29" s="4">
        <f t="shared" si="444"/>
        <v>218.47964984706999</v>
      </c>
      <c r="AY29" s="4">
        <f t="shared" si="444"/>
        <v>218.47964984706999</v>
      </c>
      <c r="AZ29" s="4">
        <f t="shared" si="444"/>
        <v>218.47964984706999</v>
      </c>
      <c r="BA29" s="4">
        <f t="shared" si="444"/>
        <v>218.47964984706999</v>
      </c>
      <c r="BB29" s="4">
        <f t="shared" si="444"/>
        <v>218.47964984706999</v>
      </c>
      <c r="BC29" s="4">
        <f t="shared" si="444"/>
        <v>218.47964984706999</v>
      </c>
      <c r="BD29" s="4">
        <f t="shared" si="444"/>
        <v>218.47964984706999</v>
      </c>
      <c r="BE29" s="4">
        <f t="shared" si="444"/>
        <v>218.47964984706999</v>
      </c>
      <c r="BF29" s="4">
        <f t="shared" si="444"/>
        <v>218.47964984706999</v>
      </c>
      <c r="BG29" s="4">
        <f t="shared" si="444"/>
        <v>218.47964984706999</v>
      </c>
      <c r="BH29" s="4">
        <f t="shared" si="444"/>
        <v>218.47964984706999</v>
      </c>
      <c r="BI29" s="4">
        <f t="shared" si="444"/>
        <v>218.47964984706999</v>
      </c>
      <c r="BJ29" s="4">
        <f t="shared" si="444"/>
        <v>218.47964984706999</v>
      </c>
      <c r="BK29" s="4">
        <f t="shared" si="444"/>
        <v>218.47964984706999</v>
      </c>
      <c r="BL29" s="4">
        <f t="shared" si="444"/>
        <v>218.47964984706999</v>
      </c>
      <c r="BM29" s="4">
        <f t="shared" si="444"/>
        <v>218.47964984706999</v>
      </c>
      <c r="BN29" s="4">
        <f t="shared" si="444"/>
        <v>218.47964984706999</v>
      </c>
      <c r="BO29" s="4">
        <f t="shared" si="444"/>
        <v>218.47964984706999</v>
      </c>
      <c r="BP29" s="4">
        <f t="shared" si="444"/>
        <v>218.47964984706999</v>
      </c>
      <c r="BQ29" s="4">
        <f t="shared" ref="BQ29:EB29" si="445">MIN($E$26:$GW$26)</f>
        <v>218.47964984706999</v>
      </c>
      <c r="BR29" s="4">
        <f t="shared" si="445"/>
        <v>218.47964984706999</v>
      </c>
      <c r="BS29" s="4">
        <f t="shared" si="445"/>
        <v>218.47964984706999</v>
      </c>
      <c r="BT29" s="4">
        <f t="shared" si="445"/>
        <v>218.47964984706999</v>
      </c>
      <c r="BU29" s="4">
        <f t="shared" si="445"/>
        <v>218.47964984706999</v>
      </c>
      <c r="BV29" s="4">
        <f t="shared" si="445"/>
        <v>218.47964984706999</v>
      </c>
      <c r="BW29" s="4">
        <f t="shared" si="445"/>
        <v>218.47964984706999</v>
      </c>
      <c r="BX29" s="4">
        <f t="shared" si="445"/>
        <v>218.47964984706999</v>
      </c>
      <c r="BY29" s="4">
        <f t="shared" si="445"/>
        <v>218.47964984706999</v>
      </c>
      <c r="BZ29" s="4">
        <f t="shared" si="445"/>
        <v>218.47964984706999</v>
      </c>
      <c r="CA29" s="4">
        <f t="shared" si="445"/>
        <v>218.47964984706999</v>
      </c>
      <c r="CB29" s="4">
        <f t="shared" si="445"/>
        <v>218.47964984706999</v>
      </c>
      <c r="CC29" s="4">
        <f t="shared" si="445"/>
        <v>218.47964984706999</v>
      </c>
      <c r="CD29" s="4">
        <f t="shared" si="445"/>
        <v>218.47964984706999</v>
      </c>
      <c r="CE29" s="4">
        <f t="shared" si="445"/>
        <v>218.47964984706999</v>
      </c>
      <c r="CF29" s="4">
        <f t="shared" si="445"/>
        <v>218.47964984706999</v>
      </c>
      <c r="CG29" s="4">
        <f t="shared" si="445"/>
        <v>218.47964984706999</v>
      </c>
      <c r="CH29" s="4">
        <f t="shared" si="445"/>
        <v>218.47964984706999</v>
      </c>
      <c r="CI29" s="4">
        <f t="shared" si="445"/>
        <v>218.47964984706999</v>
      </c>
      <c r="CJ29" s="4">
        <f t="shared" si="445"/>
        <v>218.47964984706999</v>
      </c>
      <c r="CK29" s="4">
        <f t="shared" si="445"/>
        <v>218.47964984706999</v>
      </c>
      <c r="CL29" s="4">
        <f t="shared" si="445"/>
        <v>218.47964984706999</v>
      </c>
      <c r="CM29" s="4">
        <f t="shared" si="445"/>
        <v>218.47964984706999</v>
      </c>
      <c r="CN29" s="4">
        <f t="shared" si="445"/>
        <v>218.47964984706999</v>
      </c>
      <c r="CO29" s="4">
        <f t="shared" si="445"/>
        <v>218.47964984706999</v>
      </c>
      <c r="CP29" s="4">
        <f t="shared" si="445"/>
        <v>218.47964984706999</v>
      </c>
      <c r="CQ29" s="4">
        <f t="shared" si="445"/>
        <v>218.47964984706999</v>
      </c>
      <c r="CR29" s="4">
        <f t="shared" si="445"/>
        <v>218.47964984706999</v>
      </c>
      <c r="CS29" s="4">
        <f t="shared" si="445"/>
        <v>218.47964984706999</v>
      </c>
      <c r="CT29" s="4">
        <f t="shared" si="445"/>
        <v>218.47964984706999</v>
      </c>
      <c r="CU29" s="4">
        <f t="shared" si="445"/>
        <v>218.47964984706999</v>
      </c>
      <c r="CV29" s="4">
        <f t="shared" si="445"/>
        <v>218.47964984706999</v>
      </c>
      <c r="CW29" s="4">
        <f t="shared" si="445"/>
        <v>218.47964984706999</v>
      </c>
      <c r="CX29" s="4">
        <f t="shared" si="445"/>
        <v>218.47964984706999</v>
      </c>
      <c r="CY29" s="4">
        <f t="shared" si="445"/>
        <v>218.47964984706999</v>
      </c>
      <c r="CZ29" s="4">
        <f t="shared" si="445"/>
        <v>218.47964984706999</v>
      </c>
      <c r="DA29" s="4">
        <f t="shared" si="445"/>
        <v>218.47964984706999</v>
      </c>
      <c r="DB29" s="4">
        <f t="shared" si="445"/>
        <v>218.47964984706999</v>
      </c>
      <c r="DC29" s="4">
        <f t="shared" si="445"/>
        <v>218.47964984706999</v>
      </c>
      <c r="DD29" s="4">
        <f t="shared" si="445"/>
        <v>218.47964984706999</v>
      </c>
      <c r="DE29" s="4">
        <f t="shared" si="445"/>
        <v>218.47964984706999</v>
      </c>
      <c r="DF29" s="4">
        <f t="shared" si="445"/>
        <v>218.47964984706999</v>
      </c>
      <c r="DG29" s="4">
        <f t="shared" si="445"/>
        <v>218.47964984706999</v>
      </c>
      <c r="DH29" s="4">
        <f t="shared" si="445"/>
        <v>218.47964984706999</v>
      </c>
      <c r="DI29" s="4">
        <f t="shared" si="445"/>
        <v>218.47964984706999</v>
      </c>
      <c r="DJ29" s="4">
        <f t="shared" si="445"/>
        <v>218.47964984706999</v>
      </c>
      <c r="DK29" s="4">
        <f t="shared" si="445"/>
        <v>218.47964984706999</v>
      </c>
      <c r="DL29" s="4">
        <f t="shared" si="445"/>
        <v>218.47964984706999</v>
      </c>
      <c r="DM29" s="4">
        <f t="shared" si="445"/>
        <v>218.47964984706999</v>
      </c>
      <c r="DN29" s="4">
        <f t="shared" si="445"/>
        <v>218.47964984706999</v>
      </c>
      <c r="DO29" s="4">
        <f t="shared" si="445"/>
        <v>218.47964984706999</v>
      </c>
      <c r="DP29" s="4">
        <f t="shared" si="445"/>
        <v>218.47964984706999</v>
      </c>
      <c r="DQ29" s="4">
        <f t="shared" si="445"/>
        <v>218.47964984706999</v>
      </c>
      <c r="DR29" s="4">
        <f t="shared" si="445"/>
        <v>218.47964984706999</v>
      </c>
      <c r="DS29" s="4">
        <f t="shared" si="445"/>
        <v>218.47964984706999</v>
      </c>
      <c r="DT29" s="4">
        <f t="shared" si="445"/>
        <v>218.47964984706999</v>
      </c>
      <c r="DU29" s="4">
        <f t="shared" si="445"/>
        <v>218.47964984706999</v>
      </c>
      <c r="DV29" s="4">
        <f t="shared" si="445"/>
        <v>218.47964984706999</v>
      </c>
      <c r="DW29" s="4">
        <f t="shared" si="445"/>
        <v>218.47964984706999</v>
      </c>
      <c r="DX29" s="4">
        <f t="shared" si="445"/>
        <v>218.47964984706999</v>
      </c>
      <c r="DY29" s="4">
        <f t="shared" si="445"/>
        <v>218.47964984706999</v>
      </c>
      <c r="DZ29" s="4">
        <f t="shared" si="445"/>
        <v>218.47964984706999</v>
      </c>
      <c r="EA29" s="4">
        <f t="shared" si="445"/>
        <v>218.47964984706999</v>
      </c>
      <c r="EB29" s="4">
        <f t="shared" si="445"/>
        <v>218.47964984706999</v>
      </c>
      <c r="EC29" s="4">
        <f t="shared" ref="EC29:GN29" si="446">MIN($E$26:$GW$26)</f>
        <v>218.47964984706999</v>
      </c>
      <c r="ED29" s="4">
        <f t="shared" si="446"/>
        <v>218.47964984706999</v>
      </c>
      <c r="EE29" s="4">
        <f t="shared" si="446"/>
        <v>218.47964984706999</v>
      </c>
      <c r="EF29" s="4">
        <f t="shared" si="446"/>
        <v>218.47964984706999</v>
      </c>
      <c r="EG29" s="4">
        <f t="shared" si="446"/>
        <v>218.47964984706999</v>
      </c>
      <c r="EH29" s="4">
        <f t="shared" si="446"/>
        <v>218.47964984706999</v>
      </c>
      <c r="EI29" s="4">
        <f t="shared" si="446"/>
        <v>218.47964984706999</v>
      </c>
      <c r="EJ29" s="4">
        <f t="shared" si="446"/>
        <v>218.47964984706999</v>
      </c>
      <c r="EK29" s="4">
        <f t="shared" si="446"/>
        <v>218.47964984706999</v>
      </c>
      <c r="EL29" s="4">
        <f t="shared" si="446"/>
        <v>218.47964984706999</v>
      </c>
      <c r="EM29" s="4">
        <f t="shared" si="446"/>
        <v>218.47964984706999</v>
      </c>
      <c r="EN29" s="4">
        <f t="shared" si="446"/>
        <v>218.47964984706999</v>
      </c>
      <c r="EO29" s="4">
        <f t="shared" si="446"/>
        <v>218.47964984706999</v>
      </c>
      <c r="EP29" s="4">
        <f t="shared" si="446"/>
        <v>218.47964984706999</v>
      </c>
      <c r="EQ29" s="4">
        <f t="shared" si="446"/>
        <v>218.47964984706999</v>
      </c>
      <c r="ER29" s="4">
        <f t="shared" si="446"/>
        <v>218.47964984706999</v>
      </c>
      <c r="ES29" s="4">
        <f t="shared" si="446"/>
        <v>218.47964984706999</v>
      </c>
      <c r="ET29" s="4">
        <f t="shared" si="446"/>
        <v>218.47964984706999</v>
      </c>
      <c r="EU29" s="4">
        <f t="shared" si="446"/>
        <v>218.47964984706999</v>
      </c>
      <c r="EV29" s="4">
        <f t="shared" si="446"/>
        <v>218.47964984706999</v>
      </c>
      <c r="EW29" s="4">
        <f t="shared" si="446"/>
        <v>218.47964984706999</v>
      </c>
      <c r="EX29" s="4">
        <f t="shared" si="446"/>
        <v>218.47964984706999</v>
      </c>
      <c r="EY29" s="4">
        <f t="shared" si="446"/>
        <v>218.47964984706999</v>
      </c>
      <c r="EZ29" s="4">
        <f t="shared" si="446"/>
        <v>218.47964984706999</v>
      </c>
      <c r="FA29" s="4">
        <f t="shared" si="446"/>
        <v>218.47964984706999</v>
      </c>
      <c r="FB29" s="4">
        <f t="shared" si="446"/>
        <v>218.47964984706999</v>
      </c>
      <c r="FC29" s="4">
        <f t="shared" si="446"/>
        <v>218.47964984706999</v>
      </c>
      <c r="FD29" s="4">
        <f t="shared" si="446"/>
        <v>218.47964984706999</v>
      </c>
      <c r="FE29" s="4">
        <f t="shared" si="446"/>
        <v>218.47964984706999</v>
      </c>
      <c r="FF29" s="4">
        <f t="shared" si="446"/>
        <v>218.47964984706999</v>
      </c>
      <c r="FG29" s="4">
        <f t="shared" si="446"/>
        <v>218.47964984706999</v>
      </c>
      <c r="FH29" s="4">
        <f t="shared" si="446"/>
        <v>218.47964984706999</v>
      </c>
      <c r="FI29" s="4">
        <f t="shared" si="446"/>
        <v>218.47964984706999</v>
      </c>
      <c r="FJ29" s="4">
        <f t="shared" si="446"/>
        <v>218.47964984706999</v>
      </c>
      <c r="FK29" s="4">
        <f t="shared" si="446"/>
        <v>218.47964984706999</v>
      </c>
      <c r="FL29" s="4">
        <f t="shared" si="446"/>
        <v>218.47964984706999</v>
      </c>
      <c r="FM29" s="4">
        <f t="shared" si="446"/>
        <v>218.47964984706999</v>
      </c>
      <c r="FN29" s="4">
        <f t="shared" si="446"/>
        <v>218.47964984706999</v>
      </c>
      <c r="FO29" s="4">
        <f t="shared" si="446"/>
        <v>218.47964984706999</v>
      </c>
      <c r="FP29" s="4">
        <f t="shared" si="446"/>
        <v>218.47964984706999</v>
      </c>
      <c r="FQ29" s="4">
        <f t="shared" si="446"/>
        <v>218.47964984706999</v>
      </c>
      <c r="FR29" s="4">
        <f t="shared" si="446"/>
        <v>218.47964984706999</v>
      </c>
      <c r="FS29" s="4">
        <f t="shared" si="446"/>
        <v>218.47964984706999</v>
      </c>
      <c r="FT29" s="4">
        <f t="shared" si="446"/>
        <v>218.47964984706999</v>
      </c>
      <c r="FU29" s="4">
        <f t="shared" si="446"/>
        <v>218.47964984706999</v>
      </c>
      <c r="FV29" s="4">
        <f t="shared" si="446"/>
        <v>218.47964984706999</v>
      </c>
      <c r="FW29" s="4">
        <f t="shared" si="446"/>
        <v>218.47964984706999</v>
      </c>
      <c r="FX29" s="4">
        <f t="shared" si="446"/>
        <v>218.47964984706999</v>
      </c>
      <c r="FY29" s="4">
        <f t="shared" si="446"/>
        <v>218.47964984706999</v>
      </c>
      <c r="FZ29" s="4">
        <f t="shared" si="446"/>
        <v>218.47964984706999</v>
      </c>
      <c r="GA29" s="4">
        <f t="shared" si="446"/>
        <v>218.47964984706999</v>
      </c>
      <c r="GB29" s="4">
        <f t="shared" si="446"/>
        <v>218.47964984706999</v>
      </c>
      <c r="GC29" s="4">
        <f t="shared" si="446"/>
        <v>218.47964984706999</v>
      </c>
      <c r="GD29" s="4">
        <f t="shared" si="446"/>
        <v>218.47964984706999</v>
      </c>
      <c r="GE29" s="4">
        <f t="shared" si="446"/>
        <v>218.47964984706999</v>
      </c>
      <c r="GF29" s="4">
        <f t="shared" si="446"/>
        <v>218.47964984706999</v>
      </c>
      <c r="GG29" s="4">
        <f t="shared" si="446"/>
        <v>218.47964984706999</v>
      </c>
      <c r="GH29" s="4">
        <f t="shared" si="446"/>
        <v>218.47964984706999</v>
      </c>
      <c r="GI29" s="4">
        <f t="shared" si="446"/>
        <v>218.47964984706999</v>
      </c>
      <c r="GJ29" s="4">
        <f t="shared" si="446"/>
        <v>218.47964984706999</v>
      </c>
      <c r="GK29" s="4">
        <f t="shared" si="446"/>
        <v>218.47964984706999</v>
      </c>
      <c r="GL29" s="4">
        <f t="shared" si="446"/>
        <v>218.47964984706999</v>
      </c>
      <c r="GM29" s="4">
        <f t="shared" si="446"/>
        <v>218.47964984706999</v>
      </c>
      <c r="GN29" s="4">
        <f t="shared" si="446"/>
        <v>218.47964984706999</v>
      </c>
      <c r="GO29" s="4">
        <f t="shared" ref="GO29:IG29" si="447">MIN($E$26:$GW$26)</f>
        <v>218.47964984706999</v>
      </c>
      <c r="GP29" s="4">
        <f t="shared" si="447"/>
        <v>218.47964984706999</v>
      </c>
      <c r="GQ29" s="4">
        <f t="shared" si="447"/>
        <v>218.47964984706999</v>
      </c>
      <c r="GR29" s="4">
        <f t="shared" si="447"/>
        <v>218.47964984706999</v>
      </c>
      <c r="GS29" s="4">
        <f t="shared" si="447"/>
        <v>218.47964984706999</v>
      </c>
      <c r="GT29" s="4">
        <f t="shared" si="447"/>
        <v>218.47964984706999</v>
      </c>
      <c r="GU29" s="4">
        <f t="shared" si="447"/>
        <v>218.47964984706999</v>
      </c>
      <c r="GV29" s="4">
        <f t="shared" si="447"/>
        <v>218.47964984706999</v>
      </c>
      <c r="GW29" s="4">
        <f t="shared" si="447"/>
        <v>218.47964984706999</v>
      </c>
      <c r="GX29" s="4">
        <f t="shared" si="447"/>
        <v>218.47964984706999</v>
      </c>
      <c r="GY29" s="4">
        <f t="shared" si="447"/>
        <v>218.47964984706999</v>
      </c>
      <c r="GZ29" s="4">
        <f t="shared" si="447"/>
        <v>218.47964984706999</v>
      </c>
      <c r="HA29" s="4">
        <f t="shared" si="447"/>
        <v>218.47964984706999</v>
      </c>
      <c r="HB29" s="4">
        <f t="shared" si="447"/>
        <v>218.47964984706999</v>
      </c>
      <c r="HC29" s="4">
        <f t="shared" si="447"/>
        <v>218.47964984706999</v>
      </c>
      <c r="HD29" s="4">
        <f t="shared" si="447"/>
        <v>218.47964984706999</v>
      </c>
      <c r="HE29" s="4">
        <f t="shared" si="447"/>
        <v>218.47964984706999</v>
      </c>
      <c r="HF29" s="4">
        <f t="shared" si="447"/>
        <v>218.47964984706999</v>
      </c>
      <c r="HG29" s="4">
        <f t="shared" si="447"/>
        <v>218.47964984706999</v>
      </c>
      <c r="HH29" s="4">
        <f t="shared" si="447"/>
        <v>218.47964984706999</v>
      </c>
      <c r="HI29" s="4">
        <f t="shared" si="447"/>
        <v>218.47964984706999</v>
      </c>
      <c r="HJ29" s="4">
        <f t="shared" si="447"/>
        <v>218.47964984706999</v>
      </c>
      <c r="HK29" s="4">
        <f t="shared" si="447"/>
        <v>218.47964984706999</v>
      </c>
      <c r="HL29" s="4">
        <f t="shared" si="447"/>
        <v>218.47964984706999</v>
      </c>
      <c r="HM29" s="4">
        <f t="shared" si="447"/>
        <v>218.47964984706999</v>
      </c>
      <c r="HN29" s="4">
        <f t="shared" si="447"/>
        <v>218.47964984706999</v>
      </c>
      <c r="HO29" s="4">
        <f t="shared" si="447"/>
        <v>218.47964984706999</v>
      </c>
      <c r="HP29" s="4">
        <f t="shared" si="447"/>
        <v>218.47964984706999</v>
      </c>
      <c r="HQ29" s="4">
        <f t="shared" si="447"/>
        <v>218.47964984706999</v>
      </c>
      <c r="HR29" s="4">
        <f t="shared" si="447"/>
        <v>218.47964984706999</v>
      </c>
      <c r="HS29" s="4">
        <f t="shared" si="447"/>
        <v>218.47964984706999</v>
      </c>
      <c r="HT29" s="4">
        <f t="shared" si="447"/>
        <v>218.47964984706999</v>
      </c>
      <c r="HU29" s="4">
        <f t="shared" si="447"/>
        <v>218.47964984706999</v>
      </c>
      <c r="HV29" s="4">
        <f t="shared" si="447"/>
        <v>218.47964984706999</v>
      </c>
      <c r="HW29" s="4">
        <f t="shared" si="447"/>
        <v>218.47964984706999</v>
      </c>
      <c r="HX29" s="4">
        <f t="shared" si="447"/>
        <v>218.47964984706999</v>
      </c>
      <c r="HY29" s="4">
        <f t="shared" si="447"/>
        <v>218.47964984706999</v>
      </c>
      <c r="HZ29" s="4">
        <f t="shared" si="447"/>
        <v>218.47964984706999</v>
      </c>
      <c r="IA29" s="4">
        <f t="shared" si="447"/>
        <v>218.47964984706999</v>
      </c>
      <c r="IB29" s="4">
        <f t="shared" si="447"/>
        <v>218.47964984706999</v>
      </c>
      <c r="IC29" s="4">
        <f t="shared" si="447"/>
        <v>218.47964984706999</v>
      </c>
      <c r="ID29" s="4">
        <f t="shared" si="447"/>
        <v>218.47964984706999</v>
      </c>
      <c r="IE29" s="4">
        <f t="shared" si="447"/>
        <v>218.47964984706999</v>
      </c>
      <c r="IF29" s="4">
        <f t="shared" si="447"/>
        <v>218.47964984706999</v>
      </c>
      <c r="IG29" s="4">
        <f t="shared" si="447"/>
        <v>218.47964984706999</v>
      </c>
      <c r="IH29" s="4"/>
    </row>
    <row r="30" spans="1:242">
      <c r="A30" s="185"/>
      <c r="B30" s="161" t="s">
        <v>25</v>
      </c>
      <c r="C30" s="14">
        <f t="shared" si="438"/>
        <v>297.98679984481538</v>
      </c>
      <c r="D30" t="s">
        <v>29</v>
      </c>
      <c r="E30" s="4">
        <f t="shared" ref="E30:AJ30" si="448">AVERAGE($E$26:$GW$26)</f>
        <v>297.98679984481538</v>
      </c>
      <c r="F30" s="4">
        <f t="shared" si="448"/>
        <v>297.98679984481538</v>
      </c>
      <c r="G30" s="4">
        <f t="shared" si="448"/>
        <v>297.98679984481538</v>
      </c>
      <c r="H30" s="4">
        <f t="shared" si="448"/>
        <v>297.98679984481538</v>
      </c>
      <c r="I30" s="4">
        <f t="shared" si="448"/>
        <v>297.98679984481538</v>
      </c>
      <c r="J30" s="4">
        <f t="shared" si="448"/>
        <v>297.98679984481538</v>
      </c>
      <c r="K30" s="4">
        <f t="shared" si="448"/>
        <v>297.98679984481538</v>
      </c>
      <c r="L30" s="4">
        <f t="shared" si="448"/>
        <v>297.98679984481538</v>
      </c>
      <c r="M30" s="4">
        <f t="shared" si="448"/>
        <v>297.98679984481538</v>
      </c>
      <c r="N30" s="4">
        <f t="shared" si="448"/>
        <v>297.98679984481538</v>
      </c>
      <c r="O30" s="4">
        <f t="shared" si="448"/>
        <v>297.98679984481538</v>
      </c>
      <c r="P30" s="4">
        <f t="shared" si="448"/>
        <v>297.98679984481538</v>
      </c>
      <c r="Q30" s="4">
        <f t="shared" si="448"/>
        <v>297.98679984481538</v>
      </c>
      <c r="R30" s="4">
        <f t="shared" si="448"/>
        <v>297.98679984481538</v>
      </c>
      <c r="S30" s="4">
        <f t="shared" si="448"/>
        <v>297.98679984481538</v>
      </c>
      <c r="T30" s="4">
        <f t="shared" si="448"/>
        <v>297.98679984481538</v>
      </c>
      <c r="U30" s="4">
        <f t="shared" si="448"/>
        <v>297.98679984481538</v>
      </c>
      <c r="V30" s="4">
        <f t="shared" si="448"/>
        <v>297.98679984481538</v>
      </c>
      <c r="W30" s="4">
        <f t="shared" si="448"/>
        <v>297.98679984481538</v>
      </c>
      <c r="X30" s="4">
        <f t="shared" si="448"/>
        <v>297.98679984481538</v>
      </c>
      <c r="Y30" s="4">
        <f t="shared" si="448"/>
        <v>297.98679984481538</v>
      </c>
      <c r="Z30" s="4">
        <f t="shared" si="448"/>
        <v>297.98679984481538</v>
      </c>
      <c r="AA30" s="4">
        <f t="shared" si="448"/>
        <v>297.98679984481538</v>
      </c>
      <c r="AB30" s="4">
        <f t="shared" si="448"/>
        <v>297.98679984481538</v>
      </c>
      <c r="AC30" s="4">
        <f t="shared" si="448"/>
        <v>297.98679984481538</v>
      </c>
      <c r="AD30" s="4">
        <f t="shared" si="448"/>
        <v>297.98679984481538</v>
      </c>
      <c r="AE30" s="4">
        <f t="shared" si="448"/>
        <v>297.98679984481538</v>
      </c>
      <c r="AF30" s="4">
        <f t="shared" si="448"/>
        <v>297.98679984481538</v>
      </c>
      <c r="AG30" s="4">
        <f t="shared" si="448"/>
        <v>297.98679984481538</v>
      </c>
      <c r="AH30" s="4">
        <f t="shared" si="448"/>
        <v>297.98679984481538</v>
      </c>
      <c r="AI30" s="4">
        <f t="shared" si="448"/>
        <v>297.98679984481538</v>
      </c>
      <c r="AJ30" s="4">
        <f t="shared" si="448"/>
        <v>297.98679984481538</v>
      </c>
      <c r="AK30" s="4">
        <f t="shared" ref="AK30:BS30" si="449">AVERAGE($E$26:$GW$26)</f>
        <v>297.98679984481538</v>
      </c>
      <c r="AL30" s="4">
        <f t="shared" si="449"/>
        <v>297.98679984481538</v>
      </c>
      <c r="AM30" s="4">
        <f t="shared" si="449"/>
        <v>297.98679984481538</v>
      </c>
      <c r="AN30" s="4">
        <f t="shared" si="449"/>
        <v>297.98679984481538</v>
      </c>
      <c r="AO30" s="4">
        <f t="shared" si="449"/>
        <v>297.98679984481538</v>
      </c>
      <c r="AP30" s="4">
        <f t="shared" si="449"/>
        <v>297.98679984481538</v>
      </c>
      <c r="AQ30" s="4">
        <f t="shared" si="449"/>
        <v>297.98679984481538</v>
      </c>
      <c r="AR30" s="4">
        <f t="shared" si="449"/>
        <v>297.98679984481538</v>
      </c>
      <c r="AS30" s="4">
        <f t="shared" si="449"/>
        <v>297.98679984481538</v>
      </c>
      <c r="AT30" s="4">
        <f t="shared" si="449"/>
        <v>297.98679984481538</v>
      </c>
      <c r="AU30" s="4">
        <f t="shared" si="449"/>
        <v>297.98679984481538</v>
      </c>
      <c r="AV30" s="4">
        <f t="shared" si="449"/>
        <v>297.98679984481538</v>
      </c>
      <c r="AW30" s="4">
        <f t="shared" si="449"/>
        <v>297.98679984481538</v>
      </c>
      <c r="AX30" s="4">
        <f t="shared" si="449"/>
        <v>297.98679984481538</v>
      </c>
      <c r="AY30" s="4">
        <f t="shared" si="449"/>
        <v>297.98679984481538</v>
      </c>
      <c r="AZ30" s="4">
        <f t="shared" si="449"/>
        <v>297.98679984481538</v>
      </c>
      <c r="BA30" s="4">
        <f t="shared" si="449"/>
        <v>297.98679984481538</v>
      </c>
      <c r="BB30" s="4">
        <f t="shared" si="449"/>
        <v>297.98679984481538</v>
      </c>
      <c r="BC30" s="4">
        <f t="shared" si="449"/>
        <v>297.98679984481538</v>
      </c>
      <c r="BD30" s="4">
        <f t="shared" si="449"/>
        <v>297.98679984481538</v>
      </c>
      <c r="BE30" s="4">
        <f t="shared" si="449"/>
        <v>297.98679984481538</v>
      </c>
      <c r="BF30" s="4">
        <f t="shared" si="449"/>
        <v>297.98679984481538</v>
      </c>
      <c r="BG30" s="4">
        <f t="shared" si="449"/>
        <v>297.98679984481538</v>
      </c>
      <c r="BH30" s="4">
        <f t="shared" si="449"/>
        <v>297.98679984481538</v>
      </c>
      <c r="BI30" s="4">
        <f t="shared" si="449"/>
        <v>297.98679984481538</v>
      </c>
      <c r="BJ30" s="4">
        <f t="shared" si="449"/>
        <v>297.98679984481538</v>
      </c>
      <c r="BK30" s="4">
        <f t="shared" si="449"/>
        <v>297.98679984481538</v>
      </c>
      <c r="BL30" s="4">
        <f t="shared" si="449"/>
        <v>297.98679984481538</v>
      </c>
      <c r="BM30" s="4">
        <f t="shared" si="449"/>
        <v>297.98679984481538</v>
      </c>
      <c r="BN30" s="4">
        <f t="shared" si="449"/>
        <v>297.98679984481538</v>
      </c>
      <c r="BO30" s="4">
        <f t="shared" si="449"/>
        <v>297.98679984481538</v>
      </c>
      <c r="BP30" s="4">
        <f t="shared" si="449"/>
        <v>297.98679984481538</v>
      </c>
      <c r="BQ30" s="4">
        <f t="shared" si="449"/>
        <v>297.98679984481538</v>
      </c>
      <c r="BR30" s="4">
        <f t="shared" si="449"/>
        <v>297.98679984481538</v>
      </c>
      <c r="BS30" s="4">
        <f t="shared" si="449"/>
        <v>297.98679984481538</v>
      </c>
      <c r="BT30" s="4">
        <f t="shared" ref="BT30:EE30" si="450">AVERAGE($E$26:$GW$26)</f>
        <v>297.98679984481538</v>
      </c>
      <c r="BU30" s="4">
        <f t="shared" si="450"/>
        <v>297.98679984481538</v>
      </c>
      <c r="BV30" s="4">
        <f t="shared" si="450"/>
        <v>297.98679984481538</v>
      </c>
      <c r="BW30" s="4">
        <f t="shared" si="450"/>
        <v>297.98679984481538</v>
      </c>
      <c r="BX30" s="4">
        <f t="shared" si="450"/>
        <v>297.98679984481538</v>
      </c>
      <c r="BY30" s="4">
        <f t="shared" si="450"/>
        <v>297.98679984481538</v>
      </c>
      <c r="BZ30" s="4">
        <f t="shared" si="450"/>
        <v>297.98679984481538</v>
      </c>
      <c r="CA30" s="4">
        <f t="shared" si="450"/>
        <v>297.98679984481538</v>
      </c>
      <c r="CB30" s="4">
        <f t="shared" si="450"/>
        <v>297.98679984481538</v>
      </c>
      <c r="CC30" s="4">
        <f t="shared" si="450"/>
        <v>297.98679984481538</v>
      </c>
      <c r="CD30" s="4">
        <f t="shared" si="450"/>
        <v>297.98679984481538</v>
      </c>
      <c r="CE30" s="4">
        <f t="shared" si="450"/>
        <v>297.98679984481538</v>
      </c>
      <c r="CF30" s="4">
        <f t="shared" si="450"/>
        <v>297.98679984481538</v>
      </c>
      <c r="CG30" s="4">
        <f t="shared" si="450"/>
        <v>297.98679984481538</v>
      </c>
      <c r="CH30" s="4">
        <f t="shared" si="450"/>
        <v>297.98679984481538</v>
      </c>
      <c r="CI30" s="4">
        <f t="shared" si="450"/>
        <v>297.98679984481538</v>
      </c>
      <c r="CJ30" s="4">
        <f t="shared" si="450"/>
        <v>297.98679984481538</v>
      </c>
      <c r="CK30" s="4">
        <f t="shared" si="450"/>
        <v>297.98679984481538</v>
      </c>
      <c r="CL30" s="4">
        <f t="shared" si="450"/>
        <v>297.98679984481538</v>
      </c>
      <c r="CM30" s="4">
        <f t="shared" si="450"/>
        <v>297.98679984481538</v>
      </c>
      <c r="CN30" s="4">
        <f t="shared" si="450"/>
        <v>297.98679984481538</v>
      </c>
      <c r="CO30" s="4">
        <f t="shared" si="450"/>
        <v>297.98679984481538</v>
      </c>
      <c r="CP30" s="4">
        <f t="shared" si="450"/>
        <v>297.98679984481538</v>
      </c>
      <c r="CQ30" s="4">
        <f t="shared" si="450"/>
        <v>297.98679984481538</v>
      </c>
      <c r="CR30" s="4">
        <f t="shared" si="450"/>
        <v>297.98679984481538</v>
      </c>
      <c r="CS30" s="4">
        <f t="shared" si="450"/>
        <v>297.98679984481538</v>
      </c>
      <c r="CT30" s="4">
        <f t="shared" si="450"/>
        <v>297.98679984481538</v>
      </c>
      <c r="CU30" s="4">
        <f t="shared" si="450"/>
        <v>297.98679984481538</v>
      </c>
      <c r="CV30" s="4">
        <f t="shared" si="450"/>
        <v>297.98679984481538</v>
      </c>
      <c r="CW30" s="4">
        <f t="shared" si="450"/>
        <v>297.98679984481538</v>
      </c>
      <c r="CX30" s="4">
        <f t="shared" si="450"/>
        <v>297.98679984481538</v>
      </c>
      <c r="CY30" s="4">
        <f t="shared" si="450"/>
        <v>297.98679984481538</v>
      </c>
      <c r="CZ30" s="4">
        <f t="shared" si="450"/>
        <v>297.98679984481538</v>
      </c>
      <c r="DA30" s="4">
        <f t="shared" si="450"/>
        <v>297.98679984481538</v>
      </c>
      <c r="DB30" s="4">
        <f t="shared" si="450"/>
        <v>297.98679984481538</v>
      </c>
      <c r="DC30" s="4">
        <f t="shared" si="450"/>
        <v>297.98679984481538</v>
      </c>
      <c r="DD30" s="4">
        <f t="shared" si="450"/>
        <v>297.98679984481538</v>
      </c>
      <c r="DE30" s="4">
        <f t="shared" si="450"/>
        <v>297.98679984481538</v>
      </c>
      <c r="DF30" s="4">
        <f t="shared" si="450"/>
        <v>297.98679984481538</v>
      </c>
      <c r="DG30" s="4">
        <f t="shared" si="450"/>
        <v>297.98679984481538</v>
      </c>
      <c r="DH30" s="4">
        <f t="shared" si="450"/>
        <v>297.98679984481538</v>
      </c>
      <c r="DI30" s="4">
        <f t="shared" si="450"/>
        <v>297.98679984481538</v>
      </c>
      <c r="DJ30" s="4">
        <f t="shared" si="450"/>
        <v>297.98679984481538</v>
      </c>
      <c r="DK30" s="4">
        <f t="shared" si="450"/>
        <v>297.98679984481538</v>
      </c>
      <c r="DL30" s="4">
        <f t="shared" si="450"/>
        <v>297.98679984481538</v>
      </c>
      <c r="DM30" s="4">
        <f t="shared" si="450"/>
        <v>297.98679984481538</v>
      </c>
      <c r="DN30" s="4">
        <f t="shared" si="450"/>
        <v>297.98679984481538</v>
      </c>
      <c r="DO30" s="4">
        <f t="shared" si="450"/>
        <v>297.98679984481538</v>
      </c>
      <c r="DP30" s="4">
        <f t="shared" si="450"/>
        <v>297.98679984481538</v>
      </c>
      <c r="DQ30" s="4">
        <f t="shared" si="450"/>
        <v>297.98679984481538</v>
      </c>
      <c r="DR30" s="4">
        <f t="shared" si="450"/>
        <v>297.98679984481538</v>
      </c>
      <c r="DS30" s="4">
        <f t="shared" si="450"/>
        <v>297.98679984481538</v>
      </c>
      <c r="DT30" s="4">
        <f t="shared" si="450"/>
        <v>297.98679984481538</v>
      </c>
      <c r="DU30" s="4">
        <f t="shared" si="450"/>
        <v>297.98679984481538</v>
      </c>
      <c r="DV30" s="4">
        <f t="shared" si="450"/>
        <v>297.98679984481538</v>
      </c>
      <c r="DW30" s="4">
        <f t="shared" si="450"/>
        <v>297.98679984481538</v>
      </c>
      <c r="DX30" s="4">
        <f t="shared" si="450"/>
        <v>297.98679984481538</v>
      </c>
      <c r="DY30" s="4">
        <f t="shared" si="450"/>
        <v>297.98679984481538</v>
      </c>
      <c r="DZ30" s="4">
        <f t="shared" si="450"/>
        <v>297.98679984481538</v>
      </c>
      <c r="EA30" s="4">
        <f t="shared" si="450"/>
        <v>297.98679984481538</v>
      </c>
      <c r="EB30" s="4">
        <f t="shared" si="450"/>
        <v>297.98679984481538</v>
      </c>
      <c r="EC30" s="4">
        <f t="shared" si="450"/>
        <v>297.98679984481538</v>
      </c>
      <c r="ED30" s="4">
        <f t="shared" si="450"/>
        <v>297.98679984481538</v>
      </c>
      <c r="EE30" s="4">
        <f t="shared" si="450"/>
        <v>297.98679984481538</v>
      </c>
      <c r="EF30" s="4">
        <f t="shared" ref="EF30:GQ30" si="451">AVERAGE($E$26:$GW$26)</f>
        <v>297.98679984481538</v>
      </c>
      <c r="EG30" s="4">
        <f t="shared" si="451"/>
        <v>297.98679984481538</v>
      </c>
      <c r="EH30" s="4">
        <f t="shared" si="451"/>
        <v>297.98679984481538</v>
      </c>
      <c r="EI30" s="4">
        <f t="shared" si="451"/>
        <v>297.98679984481538</v>
      </c>
      <c r="EJ30" s="4">
        <f t="shared" si="451"/>
        <v>297.98679984481538</v>
      </c>
      <c r="EK30" s="4">
        <f t="shared" si="451"/>
        <v>297.98679984481538</v>
      </c>
      <c r="EL30" s="4">
        <f t="shared" si="451"/>
        <v>297.98679984481538</v>
      </c>
      <c r="EM30" s="4">
        <f t="shared" si="451"/>
        <v>297.98679984481538</v>
      </c>
      <c r="EN30" s="4">
        <f t="shared" si="451"/>
        <v>297.98679984481538</v>
      </c>
      <c r="EO30" s="4">
        <f t="shared" si="451"/>
        <v>297.98679984481538</v>
      </c>
      <c r="EP30" s="4">
        <f t="shared" si="451"/>
        <v>297.98679984481538</v>
      </c>
      <c r="EQ30" s="4">
        <f t="shared" si="451"/>
        <v>297.98679984481538</v>
      </c>
      <c r="ER30" s="4">
        <f t="shared" si="451"/>
        <v>297.98679984481538</v>
      </c>
      <c r="ES30" s="4">
        <f t="shared" si="451"/>
        <v>297.98679984481538</v>
      </c>
      <c r="ET30" s="4">
        <f t="shared" si="451"/>
        <v>297.98679984481538</v>
      </c>
      <c r="EU30" s="4">
        <f t="shared" si="451"/>
        <v>297.98679984481538</v>
      </c>
      <c r="EV30" s="4">
        <f t="shared" si="451"/>
        <v>297.98679984481538</v>
      </c>
      <c r="EW30" s="4">
        <f t="shared" si="451"/>
        <v>297.98679984481538</v>
      </c>
      <c r="EX30" s="4">
        <f t="shared" si="451"/>
        <v>297.98679984481538</v>
      </c>
      <c r="EY30" s="4">
        <f t="shared" si="451"/>
        <v>297.98679984481538</v>
      </c>
      <c r="EZ30" s="4">
        <f t="shared" si="451"/>
        <v>297.98679984481538</v>
      </c>
      <c r="FA30" s="4">
        <f t="shared" si="451"/>
        <v>297.98679984481538</v>
      </c>
      <c r="FB30" s="4">
        <f t="shared" si="451"/>
        <v>297.98679984481538</v>
      </c>
      <c r="FC30" s="4">
        <f t="shared" si="451"/>
        <v>297.98679984481538</v>
      </c>
      <c r="FD30" s="4">
        <f t="shared" si="451"/>
        <v>297.98679984481538</v>
      </c>
      <c r="FE30" s="4">
        <f t="shared" si="451"/>
        <v>297.98679984481538</v>
      </c>
      <c r="FF30" s="4">
        <f t="shared" si="451"/>
        <v>297.98679984481538</v>
      </c>
      <c r="FG30" s="4">
        <f t="shared" si="451"/>
        <v>297.98679984481538</v>
      </c>
      <c r="FH30" s="4">
        <f t="shared" si="451"/>
        <v>297.98679984481538</v>
      </c>
      <c r="FI30" s="4">
        <f t="shared" si="451"/>
        <v>297.98679984481538</v>
      </c>
      <c r="FJ30" s="4">
        <f t="shared" si="451"/>
        <v>297.98679984481538</v>
      </c>
      <c r="FK30" s="4">
        <f t="shared" si="451"/>
        <v>297.98679984481538</v>
      </c>
      <c r="FL30" s="4">
        <f t="shared" si="451"/>
        <v>297.98679984481538</v>
      </c>
      <c r="FM30" s="4">
        <f t="shared" si="451"/>
        <v>297.98679984481538</v>
      </c>
      <c r="FN30" s="4">
        <f t="shared" si="451"/>
        <v>297.98679984481538</v>
      </c>
      <c r="FO30" s="4">
        <f t="shared" si="451"/>
        <v>297.98679984481538</v>
      </c>
      <c r="FP30" s="4">
        <f t="shared" si="451"/>
        <v>297.98679984481538</v>
      </c>
      <c r="FQ30" s="4">
        <f t="shared" si="451"/>
        <v>297.98679984481538</v>
      </c>
      <c r="FR30" s="4">
        <f t="shared" si="451"/>
        <v>297.98679984481538</v>
      </c>
      <c r="FS30" s="4">
        <f t="shared" si="451"/>
        <v>297.98679984481538</v>
      </c>
      <c r="FT30" s="4">
        <f t="shared" si="451"/>
        <v>297.98679984481538</v>
      </c>
      <c r="FU30" s="4">
        <f t="shared" si="451"/>
        <v>297.98679984481538</v>
      </c>
      <c r="FV30" s="4">
        <f t="shared" si="451"/>
        <v>297.98679984481538</v>
      </c>
      <c r="FW30" s="4">
        <f t="shared" si="451"/>
        <v>297.98679984481538</v>
      </c>
      <c r="FX30" s="4">
        <f t="shared" si="451"/>
        <v>297.98679984481538</v>
      </c>
      <c r="FY30" s="4">
        <f t="shared" si="451"/>
        <v>297.98679984481538</v>
      </c>
      <c r="FZ30" s="4">
        <f t="shared" si="451"/>
        <v>297.98679984481538</v>
      </c>
      <c r="GA30" s="4">
        <f t="shared" si="451"/>
        <v>297.98679984481538</v>
      </c>
      <c r="GB30" s="4">
        <f t="shared" si="451"/>
        <v>297.98679984481538</v>
      </c>
      <c r="GC30" s="4">
        <f t="shared" si="451"/>
        <v>297.98679984481538</v>
      </c>
      <c r="GD30" s="4">
        <f t="shared" si="451"/>
        <v>297.98679984481538</v>
      </c>
      <c r="GE30" s="4">
        <f t="shared" si="451"/>
        <v>297.98679984481538</v>
      </c>
      <c r="GF30" s="4">
        <f t="shared" si="451"/>
        <v>297.98679984481538</v>
      </c>
      <c r="GG30" s="4">
        <f t="shared" si="451"/>
        <v>297.98679984481538</v>
      </c>
      <c r="GH30" s="4">
        <f t="shared" si="451"/>
        <v>297.98679984481538</v>
      </c>
      <c r="GI30" s="4">
        <f t="shared" si="451"/>
        <v>297.98679984481538</v>
      </c>
      <c r="GJ30" s="4">
        <f t="shared" si="451"/>
        <v>297.98679984481538</v>
      </c>
      <c r="GK30" s="4">
        <f t="shared" si="451"/>
        <v>297.98679984481538</v>
      </c>
      <c r="GL30" s="4">
        <f t="shared" si="451"/>
        <v>297.98679984481538</v>
      </c>
      <c r="GM30" s="4">
        <f t="shared" si="451"/>
        <v>297.98679984481538</v>
      </c>
      <c r="GN30" s="4">
        <f t="shared" si="451"/>
        <v>297.98679984481538</v>
      </c>
      <c r="GO30" s="4">
        <f t="shared" si="451"/>
        <v>297.98679984481538</v>
      </c>
      <c r="GP30" s="4">
        <f t="shared" si="451"/>
        <v>297.98679984481538</v>
      </c>
      <c r="GQ30" s="4">
        <f t="shared" si="451"/>
        <v>297.98679984481538</v>
      </c>
      <c r="GR30" s="4">
        <f t="shared" ref="GR30:IG30" si="452">AVERAGE($E$26:$GW$26)</f>
        <v>297.98679984481538</v>
      </c>
      <c r="GS30" s="4">
        <f t="shared" si="452"/>
        <v>297.98679984481538</v>
      </c>
      <c r="GT30" s="4">
        <f t="shared" si="452"/>
        <v>297.98679984481538</v>
      </c>
      <c r="GU30" s="4">
        <f t="shared" si="452"/>
        <v>297.98679984481538</v>
      </c>
      <c r="GV30" s="4">
        <f t="shared" si="452"/>
        <v>297.98679984481538</v>
      </c>
      <c r="GW30" s="4">
        <f t="shared" si="452"/>
        <v>297.98679984481538</v>
      </c>
      <c r="GX30" s="4">
        <f t="shared" si="452"/>
        <v>297.98679984481538</v>
      </c>
      <c r="GY30" s="4">
        <f t="shared" si="452"/>
        <v>297.98679984481538</v>
      </c>
      <c r="GZ30" s="4">
        <f t="shared" si="452"/>
        <v>297.98679984481538</v>
      </c>
      <c r="HA30" s="4">
        <f t="shared" si="452"/>
        <v>297.98679984481538</v>
      </c>
      <c r="HB30" s="4">
        <f t="shared" si="452"/>
        <v>297.98679984481538</v>
      </c>
      <c r="HC30" s="4">
        <f t="shared" si="452"/>
        <v>297.98679984481538</v>
      </c>
      <c r="HD30" s="4">
        <f t="shared" si="452"/>
        <v>297.98679984481538</v>
      </c>
      <c r="HE30" s="4">
        <f t="shared" si="452"/>
        <v>297.98679984481538</v>
      </c>
      <c r="HF30" s="4">
        <f t="shared" si="452"/>
        <v>297.98679984481538</v>
      </c>
      <c r="HG30" s="4">
        <f t="shared" si="452"/>
        <v>297.98679984481538</v>
      </c>
      <c r="HH30" s="4">
        <f t="shared" si="452"/>
        <v>297.98679984481538</v>
      </c>
      <c r="HI30" s="4">
        <f t="shared" si="452"/>
        <v>297.98679984481538</v>
      </c>
      <c r="HJ30" s="4">
        <f t="shared" si="452"/>
        <v>297.98679984481538</v>
      </c>
      <c r="HK30" s="4">
        <f t="shared" si="452"/>
        <v>297.98679984481538</v>
      </c>
      <c r="HL30" s="4">
        <f t="shared" si="452"/>
        <v>297.98679984481538</v>
      </c>
      <c r="HM30" s="4">
        <f t="shared" si="452"/>
        <v>297.98679984481538</v>
      </c>
      <c r="HN30" s="4">
        <f t="shared" si="452"/>
        <v>297.98679984481538</v>
      </c>
      <c r="HO30" s="4">
        <f t="shared" si="452"/>
        <v>297.98679984481538</v>
      </c>
      <c r="HP30" s="4">
        <f t="shared" si="452"/>
        <v>297.98679984481538</v>
      </c>
      <c r="HQ30" s="4">
        <f t="shared" si="452"/>
        <v>297.98679984481538</v>
      </c>
      <c r="HR30" s="4">
        <f t="shared" si="452"/>
        <v>297.98679984481538</v>
      </c>
      <c r="HS30" s="4">
        <f t="shared" si="452"/>
        <v>297.98679984481538</v>
      </c>
      <c r="HT30" s="4">
        <f t="shared" si="452"/>
        <v>297.98679984481538</v>
      </c>
      <c r="HU30" s="4">
        <f t="shared" si="452"/>
        <v>297.98679984481538</v>
      </c>
      <c r="HV30" s="4">
        <f t="shared" si="452"/>
        <v>297.98679984481538</v>
      </c>
      <c r="HW30" s="4">
        <f t="shared" si="452"/>
        <v>297.98679984481538</v>
      </c>
      <c r="HX30" s="4">
        <f t="shared" si="452"/>
        <v>297.98679984481538</v>
      </c>
      <c r="HY30" s="4">
        <f t="shared" si="452"/>
        <v>297.98679984481538</v>
      </c>
      <c r="HZ30" s="4">
        <f t="shared" si="452"/>
        <v>297.98679984481538</v>
      </c>
      <c r="IA30" s="4">
        <f t="shared" si="452"/>
        <v>297.98679984481538</v>
      </c>
      <c r="IB30" s="4">
        <f t="shared" si="452"/>
        <v>297.98679984481538</v>
      </c>
      <c r="IC30" s="4">
        <f t="shared" si="452"/>
        <v>297.98679984481538</v>
      </c>
      <c r="ID30" s="4">
        <f t="shared" si="452"/>
        <v>297.98679984481538</v>
      </c>
      <c r="IE30" s="4">
        <f t="shared" si="452"/>
        <v>297.98679984481538</v>
      </c>
      <c r="IF30" s="4">
        <f t="shared" si="452"/>
        <v>297.98679984481538</v>
      </c>
      <c r="IG30" s="4">
        <f t="shared" si="452"/>
        <v>297.98679984481538</v>
      </c>
      <c r="IH30" s="4"/>
    </row>
    <row r="31" spans="1:242">
      <c r="A31" s="185"/>
      <c r="B31" s="161" t="s">
        <v>19</v>
      </c>
      <c r="C31" s="14">
        <f>AVERAGE(DU23:EF23)</f>
        <v>236.37273163968021</v>
      </c>
      <c r="D31" t="s">
        <v>3</v>
      </c>
      <c r="E31" s="4">
        <f t="shared" ref="E31:AJ31" si="453">(E23*100)/$C$31</f>
        <v>105.26824558492861</v>
      </c>
      <c r="F31" s="4">
        <f t="shared" si="453"/>
        <v>94.538699318911029</v>
      </c>
      <c r="G31" s="4">
        <f t="shared" si="453"/>
        <v>72.508676173264334</v>
      </c>
      <c r="H31" s="4">
        <f t="shared" si="453"/>
        <v>53.992274294051512</v>
      </c>
      <c r="I31" s="4">
        <f t="shared" si="453"/>
        <v>47.090076028993614</v>
      </c>
      <c r="J31" s="4">
        <f t="shared" si="453"/>
        <v>40.266545923383923</v>
      </c>
      <c r="K31" s="4">
        <f t="shared" si="453"/>
        <v>48.002203062474898</v>
      </c>
      <c r="L31" s="4">
        <f t="shared" si="453"/>
        <v>59.931572408528417</v>
      </c>
      <c r="M31" s="4">
        <f t="shared" si="453"/>
        <v>79.047764555830852</v>
      </c>
      <c r="N31" s="4">
        <f t="shared" si="453"/>
        <v>110.44824932354068</v>
      </c>
      <c r="O31" s="4">
        <f t="shared" si="453"/>
        <v>123.52313552526489</v>
      </c>
      <c r="P31" s="4">
        <f t="shared" si="453"/>
        <v>124.95223995157414</v>
      </c>
      <c r="Q31" s="4">
        <f t="shared" si="453"/>
        <v>109.40756747847138</v>
      </c>
      <c r="R31" s="4">
        <f t="shared" si="453"/>
        <v>95.872342647037144</v>
      </c>
      <c r="S31" s="4">
        <f t="shared" si="453"/>
        <v>74.573695420290036</v>
      </c>
      <c r="T31" s="4">
        <f t="shared" si="453"/>
        <v>52.870033831554174</v>
      </c>
      <c r="U31" s="4">
        <f t="shared" si="453"/>
        <v>47.18238012714049</v>
      </c>
      <c r="V31" s="4">
        <f t="shared" si="453"/>
        <v>42.421489839557495</v>
      </c>
      <c r="W31" s="4">
        <f t="shared" si="453"/>
        <v>45.138721062228626</v>
      </c>
      <c r="X31" s="4">
        <f t="shared" si="453"/>
        <v>61.322361023974004</v>
      </c>
      <c r="Y31" s="4">
        <f t="shared" si="453"/>
        <v>80.573748404224233</v>
      </c>
      <c r="Z31" s="4">
        <f t="shared" si="453"/>
        <v>109.45655567684125</v>
      </c>
      <c r="AA31" s="4">
        <f t="shared" si="453"/>
        <v>121.92141329686768</v>
      </c>
      <c r="AB31" s="4">
        <f t="shared" si="453"/>
        <v>118.80091329066182</v>
      </c>
      <c r="AC31" s="4">
        <f t="shared" si="453"/>
        <v>101.86592156152518</v>
      </c>
      <c r="AD31" s="4">
        <f t="shared" si="453"/>
        <v>89.610079975825983</v>
      </c>
      <c r="AE31" s="4">
        <f t="shared" si="453"/>
        <v>67.88439193327207</v>
      </c>
      <c r="AF31" s="4">
        <f t="shared" si="453"/>
        <v>47.404755090877465</v>
      </c>
      <c r="AG31" s="4">
        <f t="shared" si="453"/>
        <v>39.255945858329824</v>
      </c>
      <c r="AH31" s="4">
        <f t="shared" si="453"/>
        <v>35.399131520467542</v>
      </c>
      <c r="AI31" s="4">
        <f t="shared" si="453"/>
        <v>43.094885521444375</v>
      </c>
      <c r="AJ31" s="4">
        <f t="shared" si="453"/>
        <v>54.335184767934294</v>
      </c>
      <c r="AK31" s="4">
        <f t="shared" ref="AK31:BQ31" si="454">(AK23*100)/$C$31</f>
        <v>74.058193801854785</v>
      </c>
      <c r="AL31" s="4">
        <f t="shared" si="454"/>
        <v>99.614592191515811</v>
      </c>
      <c r="AM31" s="4">
        <f t="shared" si="454"/>
        <v>119.88321506293482</v>
      </c>
      <c r="AN31" s="4">
        <f t="shared" si="454"/>
        <v>114.40599160268386</v>
      </c>
      <c r="AO31" s="4">
        <f t="shared" si="454"/>
        <v>100.89471265875021</v>
      </c>
      <c r="AP31" s="4">
        <f t="shared" si="454"/>
        <v>87.483156684028856</v>
      </c>
      <c r="AQ31" s="4">
        <f t="shared" si="454"/>
        <v>66.889718370521166</v>
      </c>
      <c r="AR31" s="4">
        <f t="shared" si="454"/>
        <v>51.678452902502698</v>
      </c>
      <c r="AS31" s="4">
        <f t="shared" si="454"/>
        <v>37.569299605141708</v>
      </c>
      <c r="AT31" s="4">
        <f t="shared" si="454"/>
        <v>32.369590802734827</v>
      </c>
      <c r="AU31" s="4">
        <f t="shared" si="454"/>
        <v>42.358543804602768</v>
      </c>
      <c r="AV31" s="4">
        <f t="shared" si="454"/>
        <v>55.507103736386178</v>
      </c>
      <c r="AW31" s="4">
        <f t="shared" si="454"/>
        <v>81.442964891069593</v>
      </c>
      <c r="AX31" s="4">
        <f t="shared" si="454"/>
        <v>114.41622154494489</v>
      </c>
      <c r="AY31" s="4">
        <f t="shared" si="454"/>
        <v>130.21353024201434</v>
      </c>
      <c r="AZ31" s="4">
        <f t="shared" si="454"/>
        <v>131.34011607807057</v>
      </c>
      <c r="BA31" s="4">
        <f t="shared" si="454"/>
        <v>113.70072064825274</v>
      </c>
      <c r="BB31" s="4">
        <f t="shared" si="454"/>
        <v>98.53405824329235</v>
      </c>
      <c r="BC31" s="4">
        <f t="shared" si="454"/>
        <v>81.539394665923354</v>
      </c>
      <c r="BD31" s="4">
        <f t="shared" si="454"/>
        <v>65.833199103964176</v>
      </c>
      <c r="BE31" s="4">
        <f t="shared" si="454"/>
        <v>61.491045933824751</v>
      </c>
      <c r="BF31" s="4">
        <f t="shared" si="454"/>
        <v>57.997908436680298</v>
      </c>
      <c r="BG31" s="4">
        <f t="shared" si="454"/>
        <v>69.675463009548281</v>
      </c>
      <c r="BH31" s="4">
        <f t="shared" si="454"/>
        <v>80.892479894147328</v>
      </c>
      <c r="BI31" s="4">
        <f t="shared" si="454"/>
        <v>104.76032721390904</v>
      </c>
      <c r="BJ31" s="4">
        <f t="shared" si="454"/>
        <v>134.50088605429082</v>
      </c>
      <c r="BK31" s="4">
        <f t="shared" si="454"/>
        <v>147.21845555852818</v>
      </c>
      <c r="BL31" s="4">
        <f t="shared" si="454"/>
        <v>147.90799965416551</v>
      </c>
      <c r="BM31" s="4">
        <f t="shared" si="454"/>
        <v>128.07273034115477</v>
      </c>
      <c r="BN31" s="4">
        <f t="shared" si="454"/>
        <v>113.66210422324848</v>
      </c>
      <c r="BO31" s="4">
        <f t="shared" si="454"/>
        <v>92.827587657824168</v>
      </c>
      <c r="BP31" s="4">
        <f t="shared" si="454"/>
        <v>64.465071522159064</v>
      </c>
      <c r="BQ31" s="4">
        <f t="shared" si="454"/>
        <v>58.00423520291811</v>
      </c>
      <c r="BR31" s="4">
        <f t="shared" ref="BR31:EC31" si="455">(BR23*100)/$C$31</f>
        <v>51.749145540113808</v>
      </c>
      <c r="BS31" s="4">
        <f t="shared" si="455"/>
        <v>58.217644117174309</v>
      </c>
      <c r="BT31" s="4">
        <f t="shared" si="455"/>
        <v>67.3145946515655</v>
      </c>
      <c r="BU31" s="4">
        <f t="shared" si="455"/>
        <v>88.488657376118198</v>
      </c>
      <c r="BV31" s="4">
        <f t="shared" si="455"/>
        <v>115.70804318542064</v>
      </c>
      <c r="BW31" s="4">
        <f t="shared" si="455"/>
        <v>124.34167283765991</v>
      </c>
      <c r="BX31" s="4">
        <f t="shared" si="455"/>
        <v>126.49230208580292</v>
      </c>
      <c r="BY31" s="4">
        <f t="shared" si="455"/>
        <v>94.155834617780357</v>
      </c>
      <c r="BZ31" s="4">
        <f t="shared" si="455"/>
        <v>74.307164054923106</v>
      </c>
      <c r="CA31" s="4">
        <f t="shared" si="455"/>
        <v>54.094061907385949</v>
      </c>
      <c r="CB31" s="4">
        <f t="shared" si="455"/>
        <v>33.262764308180394</v>
      </c>
      <c r="CC31" s="4">
        <f t="shared" si="455"/>
        <v>26.50552392536321</v>
      </c>
      <c r="CD31" s="4">
        <f t="shared" si="455"/>
        <v>22.992009543303588</v>
      </c>
      <c r="CE31" s="4">
        <f t="shared" si="455"/>
        <v>35.222757788392009</v>
      </c>
      <c r="CF31" s="4">
        <f t="shared" si="455"/>
        <v>43.667696789858439</v>
      </c>
      <c r="CG31" s="4">
        <f t="shared" si="455"/>
        <v>66.493113383710991</v>
      </c>
      <c r="CH31" s="4">
        <f t="shared" si="455"/>
        <v>94.092531911601881</v>
      </c>
      <c r="CI31" s="4">
        <f t="shared" si="455"/>
        <v>104.43353827104474</v>
      </c>
      <c r="CJ31" s="4">
        <f t="shared" si="455"/>
        <v>104.78566256152448</v>
      </c>
      <c r="CK31" s="4">
        <f t="shared" si="455"/>
        <v>83.536144106999032</v>
      </c>
      <c r="CL31" s="4">
        <f t="shared" si="455"/>
        <v>72.777910894910093</v>
      </c>
      <c r="CM31" s="4">
        <f t="shared" si="455"/>
        <v>49.811482204518292</v>
      </c>
      <c r="CN31" s="4">
        <f t="shared" si="455"/>
        <v>36.666702895789257</v>
      </c>
      <c r="CO31" s="4">
        <f t="shared" si="455"/>
        <v>25.246822008011836</v>
      </c>
      <c r="CP31" s="4">
        <f t="shared" si="455"/>
        <v>17.540374189720612</v>
      </c>
      <c r="CQ31" s="4">
        <f t="shared" si="455"/>
        <v>25.049126113005691</v>
      </c>
      <c r="CR31" s="4">
        <f t="shared" si="455"/>
        <v>25.582665799297338</v>
      </c>
      <c r="CS31" s="4">
        <f t="shared" si="455"/>
        <v>49.096298023218878</v>
      </c>
      <c r="CT31" s="4">
        <f t="shared" si="455"/>
        <v>75.303991220041922</v>
      </c>
      <c r="CU31" s="4">
        <f t="shared" si="455"/>
        <v>90.033515081433777</v>
      </c>
      <c r="CV31" s="4">
        <f t="shared" si="455"/>
        <v>89.406255739469529</v>
      </c>
      <c r="CW31" s="4">
        <f t="shared" si="455"/>
        <v>80.533784571484276</v>
      </c>
      <c r="CX31" s="4">
        <f t="shared" si="455"/>
        <v>67.750466483754195</v>
      </c>
      <c r="CY31" s="4">
        <f t="shared" si="455"/>
        <v>50.434787426315765</v>
      </c>
      <c r="CZ31" s="4">
        <f t="shared" si="455"/>
        <v>36.857586209614773</v>
      </c>
      <c r="DA31" s="4">
        <f t="shared" si="455"/>
        <v>33.713329355676755</v>
      </c>
      <c r="DB31" s="4">
        <f t="shared" si="455"/>
        <v>28.101691566745238</v>
      </c>
      <c r="DC31" s="4">
        <f t="shared" si="455"/>
        <v>44.863470131064474</v>
      </c>
      <c r="DD31" s="4">
        <f t="shared" si="455"/>
        <v>55.115379378863942</v>
      </c>
      <c r="DE31" s="4">
        <f t="shared" si="455"/>
        <v>83.519333213397303</v>
      </c>
      <c r="DF31" s="4">
        <f t="shared" si="455"/>
        <v>109.27449919293782</v>
      </c>
      <c r="DG31" s="4">
        <f t="shared" si="455"/>
        <v>126.22907805244445</v>
      </c>
      <c r="DH31" s="4">
        <f t="shared" si="455"/>
        <v>129.56010159671496</v>
      </c>
      <c r="DI31" s="4">
        <f t="shared" si="455"/>
        <v>110.30324980724504</v>
      </c>
      <c r="DJ31" s="4">
        <f t="shared" si="455"/>
        <v>92.09812468835176</v>
      </c>
      <c r="DK31" s="4">
        <f t="shared" si="455"/>
        <v>71.687272675403378</v>
      </c>
      <c r="DL31" s="4">
        <f t="shared" si="455"/>
        <v>51.449340944766682</v>
      </c>
      <c r="DM31" s="4">
        <f t="shared" si="455"/>
        <v>47.508706350927689</v>
      </c>
      <c r="DN31" s="4">
        <f t="shared" si="455"/>
        <v>40.63463729955388</v>
      </c>
      <c r="DO31" s="4">
        <f t="shared" si="455"/>
        <v>59.796081432679486</v>
      </c>
      <c r="DP31" s="4">
        <f t="shared" si="455"/>
        <v>73.597496576990991</v>
      </c>
      <c r="DQ31" s="4">
        <f t="shared" si="455"/>
        <v>96.396972706887823</v>
      </c>
      <c r="DR31" s="4">
        <f t="shared" si="455"/>
        <v>127.12779916470069</v>
      </c>
      <c r="DS31" s="4">
        <f t="shared" si="455"/>
        <v>139.38363740335453</v>
      </c>
      <c r="DT31" s="4">
        <f t="shared" si="455"/>
        <v>137.1879059507543</v>
      </c>
      <c r="DU31" s="4">
        <f t="shared" si="455"/>
        <v>128.42379084584778</v>
      </c>
      <c r="DV31" s="4">
        <f t="shared" si="455"/>
        <v>108.64916643222054</v>
      </c>
      <c r="DW31" s="4">
        <f t="shared" si="455"/>
        <v>85.489092055981658</v>
      </c>
      <c r="DX31" s="4">
        <f t="shared" si="455"/>
        <v>64.258967040240861</v>
      </c>
      <c r="DY31" s="4">
        <f t="shared" si="455"/>
        <v>58.549462546417345</v>
      </c>
      <c r="DZ31" s="4">
        <f t="shared" si="455"/>
        <v>55.084071854775161</v>
      </c>
      <c r="EA31" s="4">
        <f t="shared" si="455"/>
        <v>66.662108428055234</v>
      </c>
      <c r="EB31" s="4">
        <f t="shared" si="455"/>
        <v>82.089891125171832</v>
      </c>
      <c r="EC31" s="4">
        <f t="shared" si="455"/>
        <v>110.6717908627995</v>
      </c>
      <c r="ED31" s="4">
        <f t="shared" ref="ED31:GO31" si="456">(ED23*100)/$C$31</f>
        <v>145.69603417076613</v>
      </c>
      <c r="EE31" s="4">
        <f t="shared" si="456"/>
        <v>148.51739998085517</v>
      </c>
      <c r="EF31" s="4">
        <f t="shared" si="456"/>
        <v>145.90822465686884</v>
      </c>
      <c r="EG31" s="4">
        <f t="shared" si="456"/>
        <v>132.30841494695864</v>
      </c>
      <c r="EH31" s="4">
        <f t="shared" si="456"/>
        <v>114.72347059614097</v>
      </c>
      <c r="EI31" s="4">
        <f t="shared" si="456"/>
        <v>98.264379023437343</v>
      </c>
      <c r="EJ31" s="4">
        <f t="shared" si="456"/>
        <v>78.51380142823804</v>
      </c>
      <c r="EK31" s="4">
        <f t="shared" si="456"/>
        <v>71.507260659248118</v>
      </c>
      <c r="EL31" s="4">
        <f t="shared" si="456"/>
        <v>65.388127628595171</v>
      </c>
      <c r="EM31" s="4">
        <f t="shared" si="456"/>
        <v>76.484588403537046</v>
      </c>
      <c r="EN31" s="4">
        <f t="shared" si="456"/>
        <v>94.633021436879631</v>
      </c>
      <c r="EO31" s="4">
        <f t="shared" si="456"/>
        <v>115.78205370469871</v>
      </c>
      <c r="EP31" s="4">
        <f t="shared" si="456"/>
        <v>150.49963230799875</v>
      </c>
      <c r="EQ31" s="4">
        <f t="shared" si="456"/>
        <v>157.63497901485906</v>
      </c>
      <c r="ER31" s="4">
        <f t="shared" si="456"/>
        <v>153.66249391674808</v>
      </c>
      <c r="ES31" s="4">
        <f t="shared" si="456"/>
        <v>142.59457987227003</v>
      </c>
      <c r="ET31" s="4">
        <f t="shared" si="456"/>
        <v>118.21947123812053</v>
      </c>
      <c r="EU31" s="4">
        <f t="shared" si="456"/>
        <v>99.26417581834275</v>
      </c>
      <c r="EV31" s="4">
        <f t="shared" si="456"/>
        <v>77.658739259752096</v>
      </c>
      <c r="EW31" s="4">
        <f t="shared" si="456"/>
        <v>71.121406816345711</v>
      </c>
      <c r="EX31" s="4">
        <f t="shared" si="456"/>
        <v>64.773304476958401</v>
      </c>
      <c r="EY31" s="4">
        <f t="shared" si="456"/>
        <v>74.681694362354975</v>
      </c>
      <c r="EZ31" s="4">
        <f t="shared" si="456"/>
        <v>89.927698349739117</v>
      </c>
      <c r="FA31" s="4">
        <f t="shared" si="456"/>
        <v>119.92349342831137</v>
      </c>
      <c r="FB31" s="4">
        <f t="shared" si="456"/>
        <v>147.12257974207984</v>
      </c>
      <c r="FC31" s="4">
        <f t="shared" si="456"/>
        <v>162.71533113410808</v>
      </c>
      <c r="FD31" s="4">
        <f t="shared" si="456"/>
        <v>161.21693611943743</v>
      </c>
      <c r="FE31" s="4">
        <f t="shared" si="456"/>
        <v>136.66326350194865</v>
      </c>
      <c r="FF31" s="4">
        <f t="shared" si="456"/>
        <v>119.80856397016289</v>
      </c>
      <c r="FG31" s="4">
        <f t="shared" si="456"/>
        <v>99.777369532966716</v>
      </c>
      <c r="FH31" s="4">
        <f t="shared" si="456"/>
        <v>76.263106732929486</v>
      </c>
      <c r="FI31" s="4">
        <f t="shared" si="456"/>
        <v>69.658447185602228</v>
      </c>
      <c r="FJ31" s="4">
        <f t="shared" si="456"/>
        <v>59.353318273664939</v>
      </c>
      <c r="FK31" s="4">
        <f t="shared" si="456"/>
        <v>71.342580451387406</v>
      </c>
      <c r="FL31" s="4">
        <f t="shared" si="456"/>
        <v>82.187735193764468</v>
      </c>
      <c r="FM31" s="4">
        <f t="shared" si="456"/>
        <v>108.59339091627487</v>
      </c>
      <c r="FN31" s="4">
        <f t="shared" si="456"/>
        <v>138.62249952680179</v>
      </c>
      <c r="FO31" s="4">
        <f t="shared" si="456"/>
        <v>154.03243448562017</v>
      </c>
      <c r="FP31" s="4">
        <f t="shared" si="456"/>
        <v>146.96163248875192</v>
      </c>
      <c r="FQ31" s="4">
        <f t="shared" si="456"/>
        <v>133.54765462611738</v>
      </c>
      <c r="FR31" s="4">
        <f t="shared" si="456"/>
        <v>110.79818157580596</v>
      </c>
      <c r="FS31" s="4">
        <f t="shared" si="456"/>
        <v>90.953851869882442</v>
      </c>
      <c r="FT31" s="4">
        <f t="shared" si="456"/>
        <v>74.17543948128889</v>
      </c>
      <c r="FU31" s="4">
        <f t="shared" si="456"/>
        <v>73.830772525807831</v>
      </c>
      <c r="FV31" s="4">
        <f t="shared" si="456"/>
        <v>60.510523194498099</v>
      </c>
      <c r="FW31" s="4">
        <f t="shared" si="456"/>
        <v>72.289401040957117</v>
      </c>
      <c r="FX31" s="4">
        <f t="shared" si="456"/>
        <v>86.649107228027162</v>
      </c>
      <c r="FY31" s="4">
        <f t="shared" si="456"/>
        <v>114.40005418409706</v>
      </c>
      <c r="FZ31" s="4">
        <f t="shared" si="456"/>
        <v>143.92719778366757</v>
      </c>
      <c r="GA31" s="4">
        <f t="shared" si="456"/>
        <v>161.2150589519035</v>
      </c>
      <c r="GB31" s="4">
        <f t="shared" si="456"/>
        <v>156.45829472921926</v>
      </c>
      <c r="GC31" s="4">
        <f t="shared" si="456"/>
        <v>137.58338315045501</v>
      </c>
      <c r="GD31" s="4">
        <f t="shared" si="456"/>
        <v>115.27900052168862</v>
      </c>
      <c r="GE31" s="4">
        <f t="shared" si="456"/>
        <v>102.64270452423645</v>
      </c>
      <c r="GF31" s="4">
        <f t="shared" si="456"/>
        <v>83.427660234747933</v>
      </c>
      <c r="GG31" s="4">
        <f t="shared" si="456"/>
        <v>76.804062270512262</v>
      </c>
      <c r="GH31" s="4">
        <f t="shared" si="456"/>
        <v>71.125577632458032</v>
      </c>
      <c r="GI31" s="4">
        <f t="shared" si="456"/>
        <v>88.350346901996943</v>
      </c>
      <c r="GJ31" s="4">
        <f t="shared" si="456"/>
        <v>96.79120695165696</v>
      </c>
      <c r="GK31" s="4">
        <f t="shared" si="456"/>
        <v>124.79016046102426</v>
      </c>
      <c r="GL31" s="4">
        <f t="shared" si="456"/>
        <v>163.02195379069883</v>
      </c>
      <c r="GM31" s="4">
        <f t="shared" si="456"/>
        <v>168.34862554291266</v>
      </c>
      <c r="GN31" s="4">
        <f t="shared" si="456"/>
        <v>166.86137514342681</v>
      </c>
      <c r="GO31" s="4">
        <f t="shared" si="456"/>
        <v>148.48748234104895</v>
      </c>
      <c r="GP31" s="4">
        <f t="shared" ref="GP31:GW31" si="457">(GP23*100)/$C$31</f>
        <v>120.25184172388698</v>
      </c>
      <c r="GQ31" s="4">
        <f t="shared" si="457"/>
        <v>99.619318724715143</v>
      </c>
      <c r="GR31" s="4">
        <f t="shared" si="457"/>
        <v>82.737022149916427</v>
      </c>
      <c r="GS31" s="4">
        <f t="shared" si="457"/>
        <v>73.692224398988046</v>
      </c>
      <c r="GT31" s="4">
        <f t="shared" si="457"/>
        <v>62.29794415590991</v>
      </c>
      <c r="GU31" s="4">
        <f t="shared" si="457"/>
        <v>78.258319995694507</v>
      </c>
      <c r="GV31" s="4">
        <f t="shared" si="457"/>
        <v>89.680498955207355</v>
      </c>
      <c r="GW31" s="4">
        <f t="shared" si="457"/>
        <v>112.23592550787933</v>
      </c>
      <c r="GX31" s="4">
        <f t="shared" ref="GX31:GZ31" si="458">(GX23*100)/$C$31</f>
        <v>148.43108089727349</v>
      </c>
      <c r="GY31" s="4">
        <f t="shared" si="458"/>
        <v>154.56673165150448</v>
      </c>
      <c r="GZ31" s="4">
        <f t="shared" si="458"/>
        <v>152.0011382410697</v>
      </c>
      <c r="HA31" s="4">
        <f t="shared" ref="HA31" si="459">(HA23*100)/$C$31</f>
        <v>125.20616892475829</v>
      </c>
      <c r="HB31" s="4">
        <f t="shared" ref="HB31:HC31" si="460">(HB23*100)/$C$31</f>
        <v>100.07559259224689</v>
      </c>
      <c r="HC31" s="4">
        <f t="shared" si="460"/>
        <v>70.882544020975303</v>
      </c>
      <c r="HD31" s="4">
        <f t="shared" ref="HD31:HE31" si="461">(HD23*100)/$C$31</f>
        <v>50.744137807776056</v>
      </c>
      <c r="HE31" s="4">
        <f t="shared" si="461"/>
        <v>31.295815465933611</v>
      </c>
      <c r="HF31" s="4">
        <f t="shared" ref="HF31:HI31" si="462">(HF23*100)/$C$31</f>
        <v>22.524796388024814</v>
      </c>
      <c r="HG31" s="4">
        <f t="shared" si="462"/>
        <v>59.441418703526466</v>
      </c>
      <c r="HH31" s="4">
        <f t="shared" si="462"/>
        <v>71.03725913247807</v>
      </c>
      <c r="HI31" s="4">
        <f t="shared" si="462"/>
        <v>101.28267006757697</v>
      </c>
      <c r="HJ31" s="4">
        <f t="shared" ref="HJ31:HK31" si="463">(HJ23*100)/$C$31</f>
        <v>130.06083031722113</v>
      </c>
      <c r="HK31" s="4">
        <f t="shared" si="463"/>
        <v>144.42382434248097</v>
      </c>
      <c r="HL31" s="4">
        <f t="shared" ref="HL31:HO31" si="464">(HL23*100)/$C$31</f>
        <v>154.7280932195917</v>
      </c>
      <c r="HM31" s="4">
        <f t="shared" si="464"/>
        <v>132.71011898520175</v>
      </c>
      <c r="HN31" s="4">
        <f t="shared" si="464"/>
        <v>116.4580094569381</v>
      </c>
      <c r="HO31" s="4">
        <f t="shared" si="464"/>
        <v>101.35038062845037</v>
      </c>
      <c r="HP31" s="4">
        <f t="shared" ref="HP31:HR31" si="465">(HP23*100)/$C$31</f>
        <v>85.034834289194535</v>
      </c>
      <c r="HQ31" s="4">
        <f t="shared" si="465"/>
        <v>77.149053974046737</v>
      </c>
      <c r="HR31" s="4">
        <f t="shared" si="465"/>
        <v>71.481385904193502</v>
      </c>
      <c r="HS31" s="4">
        <f t="shared" ref="HS31:HU31" si="466">(HS23*100)/$C$31</f>
        <v>92.333566355481977</v>
      </c>
      <c r="HT31" s="4">
        <f t="shared" si="466"/>
        <v>101.36048890569808</v>
      </c>
      <c r="HU31" s="4">
        <f t="shared" si="466"/>
        <v>127.19308694043048</v>
      </c>
      <c r="HV31" s="4">
        <f t="shared" ref="HV31:HW31" si="467">(HV23*100)/$C$31</f>
        <v>161.04557382532789</v>
      </c>
      <c r="HW31" s="4">
        <f t="shared" si="467"/>
        <v>179.50459168531486</v>
      </c>
      <c r="HX31" s="4">
        <f t="shared" ref="HX31:HY31" si="468">(HX23*100)/$C$31</f>
        <v>185.90873653298001</v>
      </c>
      <c r="HY31" s="4">
        <f t="shared" si="468"/>
        <v>172.3781706060681</v>
      </c>
      <c r="HZ31" s="4">
        <f t="shared" ref="HZ31:IE31" si="469">(HZ23*100)/$C$31</f>
        <v>147.51727017901052</v>
      </c>
      <c r="IA31" s="4">
        <f t="shared" si="469"/>
        <v>120.85335258479711</v>
      </c>
      <c r="IB31" s="4">
        <f t="shared" si="469"/>
        <v>103.41667137511007</v>
      </c>
      <c r="IC31" s="4">
        <f t="shared" si="469"/>
        <v>96.408214977075062</v>
      </c>
      <c r="ID31" s="4">
        <f t="shared" si="469"/>
        <v>92.469488610011439</v>
      </c>
      <c r="IE31" s="4">
        <f t="shared" si="469"/>
        <v>105.97420212067617</v>
      </c>
      <c r="IF31" s="4">
        <f t="shared" ref="IF31:IG31" si="470">(IF23*100)/$C$31</f>
        <v>116.0238406811211</v>
      </c>
      <c r="IG31" s="4">
        <f t="shared" si="470"/>
        <v>148.41981436476746</v>
      </c>
      <c r="IH31" s="4"/>
    </row>
    <row r="32" spans="1:242">
      <c r="A32" s="185"/>
      <c r="B32" s="161" t="s">
        <v>122</v>
      </c>
      <c r="C32" s="14">
        <f>AVERAGE(DU25:EF25)</f>
        <v>223.7627311020691</v>
      </c>
      <c r="D32" t="s">
        <v>3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f>(P25*100)/$C$32</f>
        <v>84.470466347502821</v>
      </c>
      <c r="Q32" s="4">
        <f>(Q25*100)/$C$32</f>
        <v>84.834848900655444</v>
      </c>
      <c r="R32" s="4">
        <f t="shared" ref="R32:CC32" si="471">(R25*100)/$C$32</f>
        <v>84.952248893551868</v>
      </c>
      <c r="S32" s="4">
        <f t="shared" si="471"/>
        <v>85.134031563489742</v>
      </c>
      <c r="T32" s="4">
        <f t="shared" si="471"/>
        <v>85.035241265104432</v>
      </c>
      <c r="U32" s="4">
        <f t="shared" si="471"/>
        <v>85.043366751310671</v>
      </c>
      <c r="V32" s="4">
        <f t="shared" si="471"/>
        <v>85.233065447442769</v>
      </c>
      <c r="W32" s="4">
        <f t="shared" si="471"/>
        <v>84.980994478092896</v>
      </c>
      <c r="X32" s="4">
        <f t="shared" si="471"/>
        <v>85.103424943667989</v>
      </c>
      <c r="Y32" s="4">
        <f t="shared" si="471"/>
        <v>85.237756581807744</v>
      </c>
      <c r="Z32" s="4">
        <f t="shared" si="471"/>
        <v>85.150458258018702</v>
      </c>
      <c r="AA32" s="4">
        <f t="shared" si="471"/>
        <v>85.009459406024305</v>
      </c>
      <c r="AB32" s="4">
        <f t="shared" si="471"/>
        <v>84.467961022562946</v>
      </c>
      <c r="AC32" s="4">
        <f t="shared" si="471"/>
        <v>83.804073491014123</v>
      </c>
      <c r="AD32" s="4">
        <f t="shared" si="471"/>
        <v>83.252809462911316</v>
      </c>
      <c r="AE32" s="4">
        <f t="shared" si="471"/>
        <v>82.663953233291934</v>
      </c>
      <c r="AF32" s="4">
        <f t="shared" si="471"/>
        <v>82.182847324537747</v>
      </c>
      <c r="AG32" s="4">
        <f t="shared" si="471"/>
        <v>81.485087055936404</v>
      </c>
      <c r="AH32" s="4">
        <f t="shared" si="471"/>
        <v>80.866912166601367</v>
      </c>
      <c r="AI32" s="4">
        <f t="shared" si="471"/>
        <v>80.68699428832835</v>
      </c>
      <c r="AJ32" s="4">
        <f t="shared" si="471"/>
        <v>80.071916459402971</v>
      </c>
      <c r="AK32" s="4">
        <f t="shared" si="471"/>
        <v>79.498355262115922</v>
      </c>
      <c r="AL32" s="4">
        <f t="shared" si="471"/>
        <v>78.631971860425693</v>
      </c>
      <c r="AM32" s="4">
        <f t="shared" si="471"/>
        <v>78.452550231614879</v>
      </c>
      <c r="AN32" s="4">
        <f t="shared" si="471"/>
        <v>78.065667349162638</v>
      </c>
      <c r="AO32" s="4">
        <f t="shared" si="471"/>
        <v>77.980172287715604</v>
      </c>
      <c r="AP32" s="4">
        <f t="shared" si="471"/>
        <v>77.792940233925876</v>
      </c>
      <c r="AQ32" s="4">
        <f t="shared" si="471"/>
        <v>77.705379589532896</v>
      </c>
      <c r="AR32" s="4">
        <f t="shared" si="471"/>
        <v>78.081591191349204</v>
      </c>
      <c r="AS32" s="4">
        <f t="shared" si="471"/>
        <v>77.933116517523757</v>
      </c>
      <c r="AT32" s="4">
        <f t="shared" si="471"/>
        <v>77.666427477628275</v>
      </c>
      <c r="AU32" s="4">
        <f t="shared" si="471"/>
        <v>77.601607663736999</v>
      </c>
      <c r="AV32" s="4">
        <f t="shared" si="471"/>
        <v>77.704771137560712</v>
      </c>
      <c r="AW32" s="4">
        <f t="shared" si="471"/>
        <v>78.354849052045665</v>
      </c>
      <c r="AX32" s="4">
        <f t="shared" si="471"/>
        <v>79.657829499890383</v>
      </c>
      <c r="AY32" s="4">
        <f t="shared" si="471"/>
        <v>80.567202270753384</v>
      </c>
      <c r="AZ32" s="4">
        <f t="shared" si="471"/>
        <v>82.057905257967903</v>
      </c>
      <c r="BA32" s="4">
        <f t="shared" si="471"/>
        <v>83.185212098778663</v>
      </c>
      <c r="BB32" s="4">
        <f t="shared" si="471"/>
        <v>84.158017748681104</v>
      </c>
      <c r="BC32" s="4">
        <f t="shared" si="471"/>
        <v>85.447621840526665</v>
      </c>
      <c r="BD32" s="4">
        <f t="shared" si="471"/>
        <v>86.693657469734973</v>
      </c>
      <c r="BE32" s="4">
        <f t="shared" si="471"/>
        <v>88.799477511591135</v>
      </c>
      <c r="BF32" s="4">
        <f t="shared" si="471"/>
        <v>91.055526220205095</v>
      </c>
      <c r="BG32" s="4">
        <f t="shared" si="471"/>
        <v>93.460221728348785</v>
      </c>
      <c r="BH32" s="4">
        <f t="shared" si="471"/>
        <v>95.69488441344599</v>
      </c>
      <c r="BI32" s="4">
        <f t="shared" si="471"/>
        <v>97.747500816445807</v>
      </c>
      <c r="BJ32" s="4">
        <f t="shared" si="471"/>
        <v>99.515544356269757</v>
      </c>
      <c r="BK32" s="4">
        <f t="shared" si="471"/>
        <v>101.01247990812142</v>
      </c>
      <c r="BL32" s="4">
        <f t="shared" si="471"/>
        <v>102.47094288178175</v>
      </c>
      <c r="BM32" s="4">
        <f t="shared" si="471"/>
        <v>103.73610411362606</v>
      </c>
      <c r="BN32" s="4">
        <f t="shared" si="471"/>
        <v>105.06781886308454</v>
      </c>
      <c r="BO32" s="4">
        <f t="shared" si="471"/>
        <v>106.06151316583619</v>
      </c>
      <c r="BP32" s="4">
        <f t="shared" si="471"/>
        <v>105.94107754035984</v>
      </c>
      <c r="BQ32" s="4">
        <f t="shared" si="471"/>
        <v>105.63413523696715</v>
      </c>
      <c r="BR32" s="4">
        <f t="shared" si="471"/>
        <v>105.0840595876565</v>
      </c>
      <c r="BS32" s="4">
        <f t="shared" si="471"/>
        <v>104.07543319692397</v>
      </c>
      <c r="BT32" s="4">
        <f t="shared" si="471"/>
        <v>102.88017836573441</v>
      </c>
      <c r="BU32" s="4">
        <f t="shared" si="471"/>
        <v>101.44779094768872</v>
      </c>
      <c r="BV32" s="4">
        <f t="shared" si="471"/>
        <v>99.793465857330744</v>
      </c>
      <c r="BW32" s="4">
        <f t="shared" si="471"/>
        <v>97.779633468805301</v>
      </c>
      <c r="BX32" s="4">
        <f t="shared" si="471"/>
        <v>95.894419716843004</v>
      </c>
      <c r="BY32" s="4">
        <f t="shared" si="471"/>
        <v>92.908731389975841</v>
      </c>
      <c r="BZ32" s="4">
        <f t="shared" si="471"/>
        <v>89.444334576556884</v>
      </c>
      <c r="CA32" s="4">
        <f t="shared" si="471"/>
        <v>86.034640581130631</v>
      </c>
      <c r="CB32" s="4">
        <f t="shared" si="471"/>
        <v>83.287916199869031</v>
      </c>
      <c r="CC32" s="4">
        <f t="shared" si="471"/>
        <v>80.515099508749003</v>
      </c>
      <c r="CD32" s="4">
        <f t="shared" ref="CD32:EO32" si="472">(CD25*100)/$C$32</f>
        <v>77.983622395982607</v>
      </c>
      <c r="CE32" s="4">
        <f t="shared" si="472"/>
        <v>75.959393402579636</v>
      </c>
      <c r="CF32" s="4">
        <f t="shared" si="472"/>
        <v>73.877768141584369</v>
      </c>
      <c r="CG32" s="4">
        <f t="shared" si="472"/>
        <v>71.941510782513546</v>
      </c>
      <c r="CH32" s="4">
        <f t="shared" si="472"/>
        <v>70.038707524341831</v>
      </c>
      <c r="CI32" s="4">
        <f t="shared" si="472"/>
        <v>68.286203832080915</v>
      </c>
      <c r="CJ32" s="4">
        <f t="shared" si="472"/>
        <v>66.375378597020074</v>
      </c>
      <c r="CK32" s="4">
        <f t="shared" si="472"/>
        <v>65.440532252248858</v>
      </c>
      <c r="CL32" s="4">
        <f t="shared" si="472"/>
        <v>65.305912818149906</v>
      </c>
      <c r="CM32" s="4">
        <f t="shared" si="472"/>
        <v>64.928919347638512</v>
      </c>
      <c r="CN32" s="4">
        <f t="shared" si="472"/>
        <v>65.228566455359868</v>
      </c>
      <c r="CO32" s="4">
        <f t="shared" si="472"/>
        <v>65.117763519492939</v>
      </c>
      <c r="CP32" s="4">
        <f t="shared" si="472"/>
        <v>64.6378586316671</v>
      </c>
      <c r="CQ32" s="4">
        <f t="shared" si="472"/>
        <v>63.742278635703286</v>
      </c>
      <c r="CR32" s="4">
        <f t="shared" si="472"/>
        <v>62.150261891012363</v>
      </c>
      <c r="CS32" s="4">
        <f t="shared" si="472"/>
        <v>60.618828443502366</v>
      </c>
      <c r="CT32" s="4">
        <f t="shared" si="472"/>
        <v>58.964882071783087</v>
      </c>
      <c r="CU32" s="4">
        <f t="shared" si="472"/>
        <v>57.69725482504159</v>
      </c>
      <c r="CV32" s="4">
        <f t="shared" si="472"/>
        <v>56.343412899257565</v>
      </c>
      <c r="CW32" s="4">
        <f t="shared" si="472"/>
        <v>56.079116606007261</v>
      </c>
      <c r="CX32" s="4">
        <f t="shared" si="472"/>
        <v>55.636553046689009</v>
      </c>
      <c r="CY32" s="4">
        <f t="shared" si="472"/>
        <v>55.691422311257696</v>
      </c>
      <c r="CZ32" s="4">
        <f t="shared" si="472"/>
        <v>55.708225679305649</v>
      </c>
      <c r="DA32" s="4">
        <f t="shared" si="472"/>
        <v>56.453528326205557</v>
      </c>
      <c r="DB32" s="4">
        <f t="shared" si="472"/>
        <v>57.383236111555398</v>
      </c>
      <c r="DC32" s="4">
        <f t="shared" si="472"/>
        <v>59.12748346608192</v>
      </c>
      <c r="DD32" s="4">
        <f t="shared" si="472"/>
        <v>61.727234307502563</v>
      </c>
      <c r="DE32" s="4">
        <f t="shared" si="472"/>
        <v>64.757477852810965</v>
      </c>
      <c r="DF32" s="4">
        <f t="shared" si="472"/>
        <v>67.747885640706542</v>
      </c>
      <c r="DG32" s="4">
        <f t="shared" si="472"/>
        <v>70.934163970195698</v>
      </c>
      <c r="DH32" s="4">
        <f t="shared" si="472"/>
        <v>74.468888074447278</v>
      </c>
      <c r="DI32" s="4">
        <f t="shared" si="472"/>
        <v>77.08948005245162</v>
      </c>
      <c r="DJ32" s="4">
        <f t="shared" si="472"/>
        <v>79.232792915778262</v>
      </c>
      <c r="DK32" s="4">
        <f t="shared" si="472"/>
        <v>81.103639164286392</v>
      </c>
      <c r="DL32" s="4">
        <f t="shared" si="472"/>
        <v>82.388144448513458</v>
      </c>
      <c r="DM32" s="4">
        <f t="shared" si="472"/>
        <v>83.602544976067108</v>
      </c>
      <c r="DN32" s="4">
        <f t="shared" si="472"/>
        <v>84.705814275265311</v>
      </c>
      <c r="DO32" s="4">
        <f t="shared" si="472"/>
        <v>86.020325002205112</v>
      </c>
      <c r="DP32" s="4">
        <f t="shared" si="472"/>
        <v>87.647297058383316</v>
      </c>
      <c r="DQ32" s="4">
        <f t="shared" si="472"/>
        <v>88.780909586690811</v>
      </c>
      <c r="DR32" s="4">
        <f t="shared" si="472"/>
        <v>90.352527159139015</v>
      </c>
      <c r="DS32" s="4">
        <f t="shared" si="472"/>
        <v>91.51051681183084</v>
      </c>
      <c r="DT32" s="4">
        <f t="shared" si="472"/>
        <v>92.181988829943208</v>
      </c>
      <c r="DU32" s="4">
        <f t="shared" si="472"/>
        <v>93.777131507407844</v>
      </c>
      <c r="DV32" s="4">
        <f t="shared" si="472"/>
        <v>95.23411190252412</v>
      </c>
      <c r="DW32" s="4">
        <f t="shared" si="472"/>
        <v>96.449079550218372</v>
      </c>
      <c r="DX32" s="4">
        <f t="shared" si="472"/>
        <v>97.576704891190644</v>
      </c>
      <c r="DY32" s="4">
        <f t="shared" si="472"/>
        <v>98.548617449507148</v>
      </c>
      <c r="DZ32" s="4">
        <f t="shared" si="472"/>
        <v>99.820594355448463</v>
      </c>
      <c r="EA32" s="4">
        <f t="shared" si="472"/>
        <v>100.42500747212182</v>
      </c>
      <c r="EB32" s="4">
        <f t="shared" si="472"/>
        <v>101.17258895706827</v>
      </c>
      <c r="EC32" s="4">
        <f t="shared" si="472"/>
        <v>102.42919446377104</v>
      </c>
      <c r="ED32" s="4">
        <f t="shared" si="472"/>
        <v>104.06374742994737</v>
      </c>
      <c r="EE32" s="4">
        <f t="shared" si="472"/>
        <v>104.86778823988573</v>
      </c>
      <c r="EF32" s="4">
        <f t="shared" si="472"/>
        <v>105.63543378090925</v>
      </c>
      <c r="EG32" s="4">
        <f t="shared" si="472"/>
        <v>105.97739540757298</v>
      </c>
      <c r="EH32" s="4">
        <f t="shared" si="472"/>
        <v>106.51211353696718</v>
      </c>
      <c r="EI32" s="4">
        <f t="shared" si="472"/>
        <v>107.63671602070285</v>
      </c>
      <c r="EJ32" s="4">
        <f t="shared" si="472"/>
        <v>108.89156236574539</v>
      </c>
      <c r="EK32" s="4">
        <f t="shared" si="472"/>
        <v>110.03223121949064</v>
      </c>
      <c r="EL32" s="4">
        <f t="shared" si="472"/>
        <v>110.93929238729915</v>
      </c>
      <c r="EM32" s="4">
        <f t="shared" si="472"/>
        <v>111.80396066481104</v>
      </c>
      <c r="EN32" s="4">
        <f t="shared" si="472"/>
        <v>112.9081265076842</v>
      </c>
      <c r="EO32" s="4">
        <f t="shared" si="472"/>
        <v>113.35798053438293</v>
      </c>
      <c r="EP32" s="4">
        <f t="shared" ref="EP32:GW32" si="473">(EP25*100)/$C$32</f>
        <v>113.78083901182939</v>
      </c>
      <c r="EQ32" s="4">
        <f t="shared" si="473"/>
        <v>114.58345519206999</v>
      </c>
      <c r="ER32" s="4">
        <f t="shared" si="473"/>
        <v>115.26605985617111</v>
      </c>
      <c r="ES32" s="4">
        <f t="shared" si="473"/>
        <v>116.17154610102712</v>
      </c>
      <c r="ET32" s="4">
        <f t="shared" si="473"/>
        <v>116.47929738795534</v>
      </c>
      <c r="EU32" s="4">
        <f t="shared" si="473"/>
        <v>116.56730902805745</v>
      </c>
      <c r="EV32" s="4">
        <f t="shared" si="473"/>
        <v>116.4920383088261</v>
      </c>
      <c r="EW32" s="4">
        <f t="shared" si="473"/>
        <v>116.45807177710017</v>
      </c>
      <c r="EX32" s="4">
        <f t="shared" si="473"/>
        <v>116.40394918516547</v>
      </c>
      <c r="EY32" s="4">
        <f t="shared" si="473"/>
        <v>116.24524127341446</v>
      </c>
      <c r="EZ32" s="4">
        <f t="shared" si="473"/>
        <v>115.83103390225665</v>
      </c>
      <c r="FA32" s="4">
        <f t="shared" si="473"/>
        <v>116.19560288699098</v>
      </c>
      <c r="FB32" s="4">
        <f t="shared" si="473"/>
        <v>115.89832254307279</v>
      </c>
      <c r="FC32" s="4">
        <f t="shared" si="473"/>
        <v>116.34554354297003</v>
      </c>
      <c r="FD32" s="4">
        <f t="shared" si="473"/>
        <v>117.01055752551497</v>
      </c>
      <c r="FE32" s="4">
        <f t="shared" si="473"/>
        <v>116.48842654412275</v>
      </c>
      <c r="FF32" s="4">
        <f t="shared" si="473"/>
        <v>116.62831362751217</v>
      </c>
      <c r="FG32" s="4">
        <f t="shared" si="473"/>
        <v>116.67348982806045</v>
      </c>
      <c r="FH32" s="4">
        <f t="shared" si="473"/>
        <v>116.55063295525238</v>
      </c>
      <c r="FI32" s="4">
        <f t="shared" si="473"/>
        <v>116.42184930925444</v>
      </c>
      <c r="FJ32" s="4">
        <f t="shared" si="473"/>
        <v>115.94473048119494</v>
      </c>
      <c r="FK32" s="4">
        <f t="shared" si="473"/>
        <v>115.6507898591709</v>
      </c>
      <c r="FL32" s="4">
        <f t="shared" si="473"/>
        <v>114.96944455464612</v>
      </c>
      <c r="FM32" s="4">
        <f t="shared" si="473"/>
        <v>113.97206097661184</v>
      </c>
      <c r="FN32" s="4">
        <f t="shared" si="473"/>
        <v>113.22380292601736</v>
      </c>
      <c r="FO32" s="4">
        <f t="shared" si="473"/>
        <v>112.4594516310691</v>
      </c>
      <c r="FP32" s="4">
        <f t="shared" si="473"/>
        <v>111.20456397881414</v>
      </c>
      <c r="FQ32" s="4">
        <f t="shared" si="473"/>
        <v>110.93029839957239</v>
      </c>
      <c r="FR32" s="4">
        <f t="shared" si="473"/>
        <v>110.1371186889392</v>
      </c>
      <c r="FS32" s="4">
        <f t="shared" si="473"/>
        <v>109.36038859242804</v>
      </c>
      <c r="FT32" s="4">
        <f t="shared" si="473"/>
        <v>109.1766122293304</v>
      </c>
      <c r="FU32" s="4">
        <f t="shared" si="473"/>
        <v>109.54390006032014</v>
      </c>
      <c r="FV32" s="4">
        <f t="shared" si="473"/>
        <v>109.64576826347481</v>
      </c>
      <c r="FW32" s="4">
        <f t="shared" si="473"/>
        <v>109.72911643321807</v>
      </c>
      <c r="FX32" s="4">
        <f t="shared" si="473"/>
        <v>110.1218489082992</v>
      </c>
      <c r="FY32" s="4">
        <f t="shared" si="473"/>
        <v>110.63300673589593</v>
      </c>
      <c r="FZ32" s="4">
        <f t="shared" si="473"/>
        <v>111.09997682043</v>
      </c>
      <c r="GA32" s="4">
        <f t="shared" si="473"/>
        <v>111.73225986308094</v>
      </c>
      <c r="GB32" s="4">
        <f t="shared" si="473"/>
        <v>112.5682465591164</v>
      </c>
      <c r="GC32" s="4">
        <f t="shared" si="473"/>
        <v>112.92350983685837</v>
      </c>
      <c r="GD32" s="4">
        <f t="shared" si="473"/>
        <v>113.31795421439342</v>
      </c>
      <c r="GE32" s="4">
        <f t="shared" si="473"/>
        <v>114.34691839817998</v>
      </c>
      <c r="GF32" s="4">
        <f t="shared" si="473"/>
        <v>115.16138702545361</v>
      </c>
      <c r="GG32" s="4">
        <f t="shared" si="473"/>
        <v>115.42312431873545</v>
      </c>
      <c r="GH32" s="4">
        <f t="shared" si="473"/>
        <v>116.35756255220365</v>
      </c>
      <c r="GI32" s="4">
        <f t="shared" si="473"/>
        <v>117.77140003800575</v>
      </c>
      <c r="GJ32" s="4">
        <f t="shared" si="473"/>
        <v>118.66420429113487</v>
      </c>
      <c r="GK32" s="4">
        <f t="shared" si="473"/>
        <v>119.57884044412907</v>
      </c>
      <c r="GL32" s="4">
        <f t="shared" si="473"/>
        <v>121.25974280558185</v>
      </c>
      <c r="GM32" s="4">
        <f t="shared" si="473"/>
        <v>121.88770730662037</v>
      </c>
      <c r="GN32" s="4">
        <f t="shared" si="473"/>
        <v>122.80348556679748</v>
      </c>
      <c r="GO32" s="4">
        <f t="shared" si="473"/>
        <v>123.76336827345445</v>
      </c>
      <c r="GP32" s="4">
        <f t="shared" si="473"/>
        <v>124.20112513805266</v>
      </c>
      <c r="GQ32" s="4">
        <f t="shared" si="473"/>
        <v>123.93497791270305</v>
      </c>
      <c r="GR32" s="4">
        <f t="shared" si="473"/>
        <v>123.87418136797248</v>
      </c>
      <c r="GS32" s="4">
        <f t="shared" si="473"/>
        <v>123.60024774846043</v>
      </c>
      <c r="GT32" s="4">
        <f t="shared" si="473"/>
        <v>122.82315533883217</v>
      </c>
      <c r="GU32" s="4">
        <f t="shared" si="473"/>
        <v>121.93475897218553</v>
      </c>
      <c r="GV32" s="4">
        <f t="shared" si="473"/>
        <v>121.30880670244032</v>
      </c>
      <c r="GW32" s="4">
        <f t="shared" si="473"/>
        <v>120.20366332322115</v>
      </c>
      <c r="GX32" s="4">
        <f t="shared" ref="GX32:GZ32" si="474">(GX25*100)/$C$32</f>
        <v>118.91923566710521</v>
      </c>
      <c r="GY32" s="4">
        <f t="shared" si="474"/>
        <v>117.70602205082076</v>
      </c>
      <c r="GZ32" s="4">
        <f t="shared" si="474"/>
        <v>116.3978824080978</v>
      </c>
      <c r="HA32" s="4">
        <f t="shared" ref="HA32" si="475">(HA25*100)/$C$32</f>
        <v>114.34843937333186</v>
      </c>
      <c r="HB32" s="4">
        <f t="shared" ref="HB32:HC32" si="476">(HB25*100)/$C$32</f>
        <v>112.57233368242144</v>
      </c>
      <c r="HC32" s="4">
        <f t="shared" si="476"/>
        <v>110.04264896467659</v>
      </c>
      <c r="HD32" s="4">
        <f t="shared" ref="HD32:HE32" si="477">(HD25*100)/$C$32</f>
        <v>107.22633045185614</v>
      </c>
      <c r="HE32" s="4">
        <f t="shared" si="477"/>
        <v>103.49419457819279</v>
      </c>
      <c r="HF32" s="4">
        <f t="shared" ref="HF32:HI32" si="478">(HF25*100)/$C$32</f>
        <v>99.992983147115496</v>
      </c>
      <c r="HG32" s="4">
        <f t="shared" si="478"/>
        <v>98.336540205106616</v>
      </c>
      <c r="HH32" s="4">
        <f t="shared" si="478"/>
        <v>96.695384600310305</v>
      </c>
      <c r="HI32" s="4">
        <f t="shared" si="478"/>
        <v>95.731174692185874</v>
      </c>
      <c r="HJ32" s="4">
        <f t="shared" ref="HJ32:HK32" si="479">(HJ25*100)/$C$32</f>
        <v>94.114050201612628</v>
      </c>
      <c r="HK32" s="4">
        <f t="shared" si="479"/>
        <v>93.221174857122378</v>
      </c>
      <c r="HL32" s="4">
        <f t="shared" ref="HL32:HO32" si="480">(HL25*100)/$C$32</f>
        <v>93.461227417170221</v>
      </c>
      <c r="HM32" s="4">
        <f t="shared" si="480"/>
        <v>94.121796600257809</v>
      </c>
      <c r="HN32" s="4">
        <f t="shared" si="480"/>
        <v>95.563933026825538</v>
      </c>
      <c r="HO32" s="4">
        <f t="shared" si="480"/>
        <v>98.246002307155962</v>
      </c>
      <c r="HP32" s="4">
        <f t="shared" ref="HP32:HR32" si="481">(HP25*100)/$C$32</f>
        <v>101.26459613837618</v>
      </c>
      <c r="HQ32" s="4">
        <f t="shared" si="481"/>
        <v>105.30103508842946</v>
      </c>
      <c r="HR32" s="4">
        <f t="shared" si="481"/>
        <v>109.61066056340806</v>
      </c>
      <c r="HS32" s="4">
        <f t="shared" ref="HS32:HU32" si="482">(HS25*100)/$C$32</f>
        <v>112.50614080107476</v>
      </c>
      <c r="HT32" s="4">
        <f t="shared" si="482"/>
        <v>115.17548041001839</v>
      </c>
      <c r="HU32" s="4">
        <f t="shared" si="482"/>
        <v>117.45636218152512</v>
      </c>
      <c r="HV32" s="4">
        <f t="shared" ref="HV32:HW32" si="483">(HV25*100)/$C$32</f>
        <v>120.18393453241603</v>
      </c>
      <c r="HW32" s="4">
        <f t="shared" si="483"/>
        <v>123.27207792877215</v>
      </c>
      <c r="HX32" s="4">
        <f t="shared" ref="HX32:HY32" si="484">(HX25*100)/$C$32</f>
        <v>126.01689524708678</v>
      </c>
      <c r="HY32" s="4">
        <f t="shared" si="484"/>
        <v>129.50885511393162</v>
      </c>
      <c r="HZ32" s="4">
        <f t="shared" ref="HZ32:IE32" si="485">(HZ25*100)/$C$32</f>
        <v>132.24298718000688</v>
      </c>
      <c r="IA32" s="4">
        <f t="shared" si="485"/>
        <v>133.95982459886162</v>
      </c>
      <c r="IB32" s="4">
        <f t="shared" si="485"/>
        <v>135.57796904407894</v>
      </c>
      <c r="IC32" s="4">
        <f t="shared" si="485"/>
        <v>137.27334389975499</v>
      </c>
      <c r="ID32" s="4">
        <f t="shared" si="485"/>
        <v>139.12091667772771</v>
      </c>
      <c r="IE32" s="4">
        <f t="shared" si="485"/>
        <v>140.32169540781413</v>
      </c>
      <c r="IF32" s="4">
        <f t="shared" ref="IF32:IG32" si="486">(IF25*100)/$C$32</f>
        <v>141.61250334571315</v>
      </c>
      <c r="IG32" s="4">
        <f t="shared" si="486"/>
        <v>143.48108214506237</v>
      </c>
      <c r="IH32" s="4"/>
    </row>
    <row r="33" spans="1:242">
      <c r="A33" s="185"/>
      <c r="B33" s="161" t="s">
        <v>22</v>
      </c>
      <c r="C33" s="9"/>
      <c r="D33" t="s">
        <v>3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">
        <f>MIN($P$32:$GW$32)</f>
        <v>55.636553046689009</v>
      </c>
      <c r="Q33" s="4">
        <f t="shared" ref="Q33:CB33" si="487">MIN($P$32:$GW$32)</f>
        <v>55.636553046689009</v>
      </c>
      <c r="R33" s="4">
        <f t="shared" si="487"/>
        <v>55.636553046689009</v>
      </c>
      <c r="S33" s="4">
        <f t="shared" si="487"/>
        <v>55.636553046689009</v>
      </c>
      <c r="T33" s="4">
        <f t="shared" si="487"/>
        <v>55.636553046689009</v>
      </c>
      <c r="U33" s="4">
        <f t="shared" si="487"/>
        <v>55.636553046689009</v>
      </c>
      <c r="V33" s="4">
        <f t="shared" si="487"/>
        <v>55.636553046689009</v>
      </c>
      <c r="W33" s="4">
        <f t="shared" si="487"/>
        <v>55.636553046689009</v>
      </c>
      <c r="X33" s="4">
        <f t="shared" si="487"/>
        <v>55.636553046689009</v>
      </c>
      <c r="Y33" s="4">
        <f t="shared" si="487"/>
        <v>55.636553046689009</v>
      </c>
      <c r="Z33" s="4">
        <f t="shared" si="487"/>
        <v>55.636553046689009</v>
      </c>
      <c r="AA33" s="4">
        <f t="shared" si="487"/>
        <v>55.636553046689009</v>
      </c>
      <c r="AB33" s="4">
        <f t="shared" si="487"/>
        <v>55.636553046689009</v>
      </c>
      <c r="AC33" s="4">
        <f t="shared" si="487"/>
        <v>55.636553046689009</v>
      </c>
      <c r="AD33" s="4">
        <f t="shared" si="487"/>
        <v>55.636553046689009</v>
      </c>
      <c r="AE33" s="4">
        <f t="shared" si="487"/>
        <v>55.636553046689009</v>
      </c>
      <c r="AF33" s="4">
        <f t="shared" si="487"/>
        <v>55.636553046689009</v>
      </c>
      <c r="AG33" s="4">
        <f t="shared" si="487"/>
        <v>55.636553046689009</v>
      </c>
      <c r="AH33" s="4">
        <f t="shared" si="487"/>
        <v>55.636553046689009</v>
      </c>
      <c r="AI33" s="4">
        <f t="shared" si="487"/>
        <v>55.636553046689009</v>
      </c>
      <c r="AJ33" s="4">
        <f t="shared" si="487"/>
        <v>55.636553046689009</v>
      </c>
      <c r="AK33" s="4">
        <f t="shared" si="487"/>
        <v>55.636553046689009</v>
      </c>
      <c r="AL33" s="4">
        <f t="shared" si="487"/>
        <v>55.636553046689009</v>
      </c>
      <c r="AM33" s="4">
        <f t="shared" si="487"/>
        <v>55.636553046689009</v>
      </c>
      <c r="AN33" s="4">
        <f t="shared" si="487"/>
        <v>55.636553046689009</v>
      </c>
      <c r="AO33" s="4">
        <f t="shared" si="487"/>
        <v>55.636553046689009</v>
      </c>
      <c r="AP33" s="4">
        <f t="shared" si="487"/>
        <v>55.636553046689009</v>
      </c>
      <c r="AQ33" s="4">
        <f t="shared" si="487"/>
        <v>55.636553046689009</v>
      </c>
      <c r="AR33" s="4">
        <f t="shared" si="487"/>
        <v>55.636553046689009</v>
      </c>
      <c r="AS33" s="4">
        <f t="shared" si="487"/>
        <v>55.636553046689009</v>
      </c>
      <c r="AT33" s="4">
        <f t="shared" si="487"/>
        <v>55.636553046689009</v>
      </c>
      <c r="AU33" s="4">
        <f t="shared" si="487"/>
        <v>55.636553046689009</v>
      </c>
      <c r="AV33" s="4">
        <f t="shared" si="487"/>
        <v>55.636553046689009</v>
      </c>
      <c r="AW33" s="4">
        <f t="shared" si="487"/>
        <v>55.636553046689009</v>
      </c>
      <c r="AX33" s="4">
        <f t="shared" si="487"/>
        <v>55.636553046689009</v>
      </c>
      <c r="AY33" s="4">
        <f t="shared" si="487"/>
        <v>55.636553046689009</v>
      </c>
      <c r="AZ33" s="4">
        <f t="shared" si="487"/>
        <v>55.636553046689009</v>
      </c>
      <c r="BA33" s="4">
        <f t="shared" si="487"/>
        <v>55.636553046689009</v>
      </c>
      <c r="BB33" s="4">
        <f t="shared" si="487"/>
        <v>55.636553046689009</v>
      </c>
      <c r="BC33" s="4">
        <f t="shared" si="487"/>
        <v>55.636553046689009</v>
      </c>
      <c r="BD33" s="4">
        <f t="shared" si="487"/>
        <v>55.636553046689009</v>
      </c>
      <c r="BE33" s="4">
        <f t="shared" si="487"/>
        <v>55.636553046689009</v>
      </c>
      <c r="BF33" s="4">
        <f t="shared" si="487"/>
        <v>55.636553046689009</v>
      </c>
      <c r="BG33" s="4">
        <f t="shared" si="487"/>
        <v>55.636553046689009</v>
      </c>
      <c r="BH33" s="4">
        <f t="shared" si="487"/>
        <v>55.636553046689009</v>
      </c>
      <c r="BI33" s="4">
        <f t="shared" si="487"/>
        <v>55.636553046689009</v>
      </c>
      <c r="BJ33" s="4">
        <f t="shared" si="487"/>
        <v>55.636553046689009</v>
      </c>
      <c r="BK33" s="4">
        <f t="shared" si="487"/>
        <v>55.636553046689009</v>
      </c>
      <c r="BL33" s="4">
        <f t="shared" si="487"/>
        <v>55.636553046689009</v>
      </c>
      <c r="BM33" s="4">
        <f t="shared" si="487"/>
        <v>55.636553046689009</v>
      </c>
      <c r="BN33" s="4">
        <f t="shared" si="487"/>
        <v>55.636553046689009</v>
      </c>
      <c r="BO33" s="4">
        <f t="shared" si="487"/>
        <v>55.636553046689009</v>
      </c>
      <c r="BP33" s="4">
        <f t="shared" si="487"/>
        <v>55.636553046689009</v>
      </c>
      <c r="BQ33" s="4">
        <f t="shared" si="487"/>
        <v>55.636553046689009</v>
      </c>
      <c r="BR33" s="4">
        <f t="shared" si="487"/>
        <v>55.636553046689009</v>
      </c>
      <c r="BS33" s="4">
        <f t="shared" si="487"/>
        <v>55.636553046689009</v>
      </c>
      <c r="BT33" s="4">
        <f t="shared" si="487"/>
        <v>55.636553046689009</v>
      </c>
      <c r="BU33" s="4">
        <f t="shared" si="487"/>
        <v>55.636553046689009</v>
      </c>
      <c r="BV33" s="4">
        <f t="shared" si="487"/>
        <v>55.636553046689009</v>
      </c>
      <c r="BW33" s="4">
        <f t="shared" si="487"/>
        <v>55.636553046689009</v>
      </c>
      <c r="BX33" s="4">
        <f t="shared" si="487"/>
        <v>55.636553046689009</v>
      </c>
      <c r="BY33" s="4">
        <f t="shared" si="487"/>
        <v>55.636553046689009</v>
      </c>
      <c r="BZ33" s="4">
        <f t="shared" si="487"/>
        <v>55.636553046689009</v>
      </c>
      <c r="CA33" s="4">
        <f t="shared" si="487"/>
        <v>55.636553046689009</v>
      </c>
      <c r="CB33" s="4">
        <f t="shared" si="487"/>
        <v>55.636553046689009</v>
      </c>
      <c r="CC33" s="4">
        <f t="shared" ref="CC33:EN33" si="488">MIN($P$32:$GW$32)</f>
        <v>55.636553046689009</v>
      </c>
      <c r="CD33" s="4">
        <f t="shared" si="488"/>
        <v>55.636553046689009</v>
      </c>
      <c r="CE33" s="4">
        <f t="shared" si="488"/>
        <v>55.636553046689009</v>
      </c>
      <c r="CF33" s="4">
        <f t="shared" si="488"/>
        <v>55.636553046689009</v>
      </c>
      <c r="CG33" s="4">
        <f t="shared" si="488"/>
        <v>55.636553046689009</v>
      </c>
      <c r="CH33" s="4">
        <f t="shared" si="488"/>
        <v>55.636553046689009</v>
      </c>
      <c r="CI33" s="4">
        <f t="shared" si="488"/>
        <v>55.636553046689009</v>
      </c>
      <c r="CJ33" s="4">
        <f t="shared" si="488"/>
        <v>55.636553046689009</v>
      </c>
      <c r="CK33" s="4">
        <f t="shared" si="488"/>
        <v>55.636553046689009</v>
      </c>
      <c r="CL33" s="4">
        <f t="shared" si="488"/>
        <v>55.636553046689009</v>
      </c>
      <c r="CM33" s="4">
        <f t="shared" si="488"/>
        <v>55.636553046689009</v>
      </c>
      <c r="CN33" s="4">
        <f t="shared" si="488"/>
        <v>55.636553046689009</v>
      </c>
      <c r="CO33" s="4">
        <f t="shared" si="488"/>
        <v>55.636553046689009</v>
      </c>
      <c r="CP33" s="4">
        <f t="shared" si="488"/>
        <v>55.636553046689009</v>
      </c>
      <c r="CQ33" s="4">
        <f t="shared" si="488"/>
        <v>55.636553046689009</v>
      </c>
      <c r="CR33" s="4">
        <f t="shared" si="488"/>
        <v>55.636553046689009</v>
      </c>
      <c r="CS33" s="4">
        <f t="shared" si="488"/>
        <v>55.636553046689009</v>
      </c>
      <c r="CT33" s="4">
        <f t="shared" si="488"/>
        <v>55.636553046689009</v>
      </c>
      <c r="CU33" s="4">
        <f t="shared" si="488"/>
        <v>55.636553046689009</v>
      </c>
      <c r="CV33" s="4">
        <f t="shared" si="488"/>
        <v>55.636553046689009</v>
      </c>
      <c r="CW33" s="4">
        <f t="shared" si="488"/>
        <v>55.636553046689009</v>
      </c>
      <c r="CX33" s="4">
        <f t="shared" si="488"/>
        <v>55.636553046689009</v>
      </c>
      <c r="CY33" s="4">
        <f t="shared" si="488"/>
        <v>55.636553046689009</v>
      </c>
      <c r="CZ33" s="4">
        <f t="shared" si="488"/>
        <v>55.636553046689009</v>
      </c>
      <c r="DA33" s="4">
        <f t="shared" si="488"/>
        <v>55.636553046689009</v>
      </c>
      <c r="DB33" s="4">
        <f t="shared" si="488"/>
        <v>55.636553046689009</v>
      </c>
      <c r="DC33" s="4">
        <f t="shared" si="488"/>
        <v>55.636553046689009</v>
      </c>
      <c r="DD33" s="4">
        <f t="shared" si="488"/>
        <v>55.636553046689009</v>
      </c>
      <c r="DE33" s="4">
        <f t="shared" si="488"/>
        <v>55.636553046689009</v>
      </c>
      <c r="DF33" s="4">
        <f t="shared" si="488"/>
        <v>55.636553046689009</v>
      </c>
      <c r="DG33" s="4">
        <f t="shared" si="488"/>
        <v>55.636553046689009</v>
      </c>
      <c r="DH33" s="4">
        <f t="shared" si="488"/>
        <v>55.636553046689009</v>
      </c>
      <c r="DI33" s="4">
        <f t="shared" si="488"/>
        <v>55.636553046689009</v>
      </c>
      <c r="DJ33" s="4">
        <f t="shared" si="488"/>
        <v>55.636553046689009</v>
      </c>
      <c r="DK33" s="4">
        <f t="shared" si="488"/>
        <v>55.636553046689009</v>
      </c>
      <c r="DL33" s="4">
        <f t="shared" si="488"/>
        <v>55.636553046689009</v>
      </c>
      <c r="DM33" s="4">
        <f t="shared" si="488"/>
        <v>55.636553046689009</v>
      </c>
      <c r="DN33" s="4">
        <f t="shared" si="488"/>
        <v>55.636553046689009</v>
      </c>
      <c r="DO33" s="4">
        <f t="shared" si="488"/>
        <v>55.636553046689009</v>
      </c>
      <c r="DP33" s="4">
        <f t="shared" si="488"/>
        <v>55.636553046689009</v>
      </c>
      <c r="DQ33" s="4">
        <f t="shared" si="488"/>
        <v>55.636553046689009</v>
      </c>
      <c r="DR33" s="4">
        <f t="shared" si="488"/>
        <v>55.636553046689009</v>
      </c>
      <c r="DS33" s="4">
        <f t="shared" si="488"/>
        <v>55.636553046689009</v>
      </c>
      <c r="DT33" s="4">
        <f t="shared" si="488"/>
        <v>55.636553046689009</v>
      </c>
      <c r="DU33" s="4">
        <f t="shared" si="488"/>
        <v>55.636553046689009</v>
      </c>
      <c r="DV33" s="4">
        <f t="shared" si="488"/>
        <v>55.636553046689009</v>
      </c>
      <c r="DW33" s="4">
        <f t="shared" si="488"/>
        <v>55.636553046689009</v>
      </c>
      <c r="DX33" s="4">
        <f t="shared" si="488"/>
        <v>55.636553046689009</v>
      </c>
      <c r="DY33" s="4">
        <f t="shared" si="488"/>
        <v>55.636553046689009</v>
      </c>
      <c r="DZ33" s="4">
        <f t="shared" si="488"/>
        <v>55.636553046689009</v>
      </c>
      <c r="EA33" s="4">
        <f t="shared" si="488"/>
        <v>55.636553046689009</v>
      </c>
      <c r="EB33" s="4">
        <f t="shared" si="488"/>
        <v>55.636553046689009</v>
      </c>
      <c r="EC33" s="4">
        <f t="shared" si="488"/>
        <v>55.636553046689009</v>
      </c>
      <c r="ED33" s="4">
        <f t="shared" si="488"/>
        <v>55.636553046689009</v>
      </c>
      <c r="EE33" s="4">
        <f t="shared" si="488"/>
        <v>55.636553046689009</v>
      </c>
      <c r="EF33" s="4">
        <f t="shared" si="488"/>
        <v>55.636553046689009</v>
      </c>
      <c r="EG33" s="4">
        <f t="shared" si="488"/>
        <v>55.636553046689009</v>
      </c>
      <c r="EH33" s="4">
        <f t="shared" si="488"/>
        <v>55.636553046689009</v>
      </c>
      <c r="EI33" s="4">
        <f t="shared" si="488"/>
        <v>55.636553046689009</v>
      </c>
      <c r="EJ33" s="4">
        <f t="shared" si="488"/>
        <v>55.636553046689009</v>
      </c>
      <c r="EK33" s="4">
        <f t="shared" si="488"/>
        <v>55.636553046689009</v>
      </c>
      <c r="EL33" s="4">
        <f t="shared" si="488"/>
        <v>55.636553046689009</v>
      </c>
      <c r="EM33" s="4">
        <f t="shared" si="488"/>
        <v>55.636553046689009</v>
      </c>
      <c r="EN33" s="4">
        <f t="shared" si="488"/>
        <v>55.636553046689009</v>
      </c>
      <c r="EO33" s="4">
        <f t="shared" ref="EO33:HD33" si="489">MIN($P$32:$GW$32)</f>
        <v>55.636553046689009</v>
      </c>
      <c r="EP33" s="4">
        <f t="shared" si="489"/>
        <v>55.636553046689009</v>
      </c>
      <c r="EQ33" s="4">
        <f t="shared" si="489"/>
        <v>55.636553046689009</v>
      </c>
      <c r="ER33" s="4">
        <f t="shared" si="489"/>
        <v>55.636553046689009</v>
      </c>
      <c r="ES33" s="4">
        <f t="shared" si="489"/>
        <v>55.636553046689009</v>
      </c>
      <c r="ET33" s="4">
        <f t="shared" si="489"/>
        <v>55.636553046689009</v>
      </c>
      <c r="EU33" s="4">
        <f t="shared" si="489"/>
        <v>55.636553046689009</v>
      </c>
      <c r="EV33" s="4">
        <f t="shared" si="489"/>
        <v>55.636553046689009</v>
      </c>
      <c r="EW33" s="4">
        <f t="shared" si="489"/>
        <v>55.636553046689009</v>
      </c>
      <c r="EX33" s="4">
        <f t="shared" si="489"/>
        <v>55.636553046689009</v>
      </c>
      <c r="EY33" s="4">
        <f t="shared" si="489"/>
        <v>55.636553046689009</v>
      </c>
      <c r="EZ33" s="4">
        <f t="shared" si="489"/>
        <v>55.636553046689009</v>
      </c>
      <c r="FA33" s="4">
        <f t="shared" si="489"/>
        <v>55.636553046689009</v>
      </c>
      <c r="FB33" s="4">
        <f t="shared" si="489"/>
        <v>55.636553046689009</v>
      </c>
      <c r="FC33" s="4">
        <f t="shared" si="489"/>
        <v>55.636553046689009</v>
      </c>
      <c r="FD33" s="4">
        <f t="shared" si="489"/>
        <v>55.636553046689009</v>
      </c>
      <c r="FE33" s="4">
        <f t="shared" si="489"/>
        <v>55.636553046689009</v>
      </c>
      <c r="FF33" s="4">
        <f t="shared" si="489"/>
        <v>55.636553046689009</v>
      </c>
      <c r="FG33" s="4">
        <f t="shared" si="489"/>
        <v>55.636553046689009</v>
      </c>
      <c r="FH33" s="4">
        <f t="shared" si="489"/>
        <v>55.636553046689009</v>
      </c>
      <c r="FI33" s="4">
        <f t="shared" si="489"/>
        <v>55.636553046689009</v>
      </c>
      <c r="FJ33" s="4">
        <f t="shared" si="489"/>
        <v>55.636553046689009</v>
      </c>
      <c r="FK33" s="4">
        <f t="shared" si="489"/>
        <v>55.636553046689009</v>
      </c>
      <c r="FL33" s="4">
        <f t="shared" si="489"/>
        <v>55.636553046689009</v>
      </c>
      <c r="FM33" s="4">
        <f t="shared" si="489"/>
        <v>55.636553046689009</v>
      </c>
      <c r="FN33" s="4">
        <f t="shared" si="489"/>
        <v>55.636553046689009</v>
      </c>
      <c r="FO33" s="4">
        <f t="shared" si="489"/>
        <v>55.636553046689009</v>
      </c>
      <c r="FP33" s="4">
        <f t="shared" si="489"/>
        <v>55.636553046689009</v>
      </c>
      <c r="FQ33" s="4">
        <f t="shared" si="489"/>
        <v>55.636553046689009</v>
      </c>
      <c r="FR33" s="4">
        <f t="shared" si="489"/>
        <v>55.636553046689009</v>
      </c>
      <c r="FS33" s="4">
        <f t="shared" si="489"/>
        <v>55.636553046689009</v>
      </c>
      <c r="FT33" s="4">
        <f t="shared" si="489"/>
        <v>55.636553046689009</v>
      </c>
      <c r="FU33" s="4">
        <f t="shared" si="489"/>
        <v>55.636553046689009</v>
      </c>
      <c r="FV33" s="4">
        <f t="shared" si="489"/>
        <v>55.636553046689009</v>
      </c>
      <c r="FW33" s="4">
        <f t="shared" si="489"/>
        <v>55.636553046689009</v>
      </c>
      <c r="FX33" s="4">
        <f t="shared" si="489"/>
        <v>55.636553046689009</v>
      </c>
      <c r="FY33" s="4">
        <f t="shared" si="489"/>
        <v>55.636553046689009</v>
      </c>
      <c r="FZ33" s="4">
        <f t="shared" si="489"/>
        <v>55.636553046689009</v>
      </c>
      <c r="GA33" s="4">
        <f t="shared" si="489"/>
        <v>55.636553046689009</v>
      </c>
      <c r="GB33" s="4">
        <f t="shared" si="489"/>
        <v>55.636553046689009</v>
      </c>
      <c r="GC33" s="4">
        <f t="shared" si="489"/>
        <v>55.636553046689009</v>
      </c>
      <c r="GD33" s="4">
        <f t="shared" si="489"/>
        <v>55.636553046689009</v>
      </c>
      <c r="GE33" s="4">
        <f t="shared" si="489"/>
        <v>55.636553046689009</v>
      </c>
      <c r="GF33" s="4">
        <f t="shared" si="489"/>
        <v>55.636553046689009</v>
      </c>
      <c r="GG33" s="4">
        <f t="shared" si="489"/>
        <v>55.636553046689009</v>
      </c>
      <c r="GH33" s="4">
        <f t="shared" si="489"/>
        <v>55.636553046689009</v>
      </c>
      <c r="GI33" s="4">
        <f t="shared" si="489"/>
        <v>55.636553046689009</v>
      </c>
      <c r="GJ33" s="4">
        <f t="shared" si="489"/>
        <v>55.636553046689009</v>
      </c>
      <c r="GK33" s="4">
        <f t="shared" si="489"/>
        <v>55.636553046689009</v>
      </c>
      <c r="GL33" s="4">
        <f t="shared" si="489"/>
        <v>55.636553046689009</v>
      </c>
      <c r="GM33" s="4">
        <f t="shared" si="489"/>
        <v>55.636553046689009</v>
      </c>
      <c r="GN33" s="4">
        <f t="shared" si="489"/>
        <v>55.636553046689009</v>
      </c>
      <c r="GO33" s="4">
        <f t="shared" si="489"/>
        <v>55.636553046689009</v>
      </c>
      <c r="GP33" s="4">
        <f t="shared" si="489"/>
        <v>55.636553046689009</v>
      </c>
      <c r="GQ33" s="4">
        <f t="shared" si="489"/>
        <v>55.636553046689009</v>
      </c>
      <c r="GR33" s="4">
        <f t="shared" si="489"/>
        <v>55.636553046689009</v>
      </c>
      <c r="GS33" s="4">
        <f t="shared" si="489"/>
        <v>55.636553046689009</v>
      </c>
      <c r="GT33" s="4">
        <f t="shared" si="489"/>
        <v>55.636553046689009</v>
      </c>
      <c r="GU33" s="4">
        <f t="shared" si="489"/>
        <v>55.636553046689009</v>
      </c>
      <c r="GV33" s="4">
        <f t="shared" si="489"/>
        <v>55.636553046689009</v>
      </c>
      <c r="GW33" s="4">
        <f t="shared" si="489"/>
        <v>55.636553046689009</v>
      </c>
      <c r="GX33" s="4">
        <f t="shared" si="489"/>
        <v>55.636553046689009</v>
      </c>
      <c r="GY33" s="4">
        <f t="shared" si="489"/>
        <v>55.636553046689009</v>
      </c>
      <c r="GZ33" s="4">
        <f t="shared" si="489"/>
        <v>55.636553046689009</v>
      </c>
      <c r="HA33" s="4">
        <f t="shared" si="489"/>
        <v>55.636553046689009</v>
      </c>
      <c r="HB33" s="4">
        <f t="shared" si="489"/>
        <v>55.636553046689009</v>
      </c>
      <c r="HC33" s="4">
        <f t="shared" si="489"/>
        <v>55.636553046689009</v>
      </c>
      <c r="HD33" s="4">
        <f t="shared" si="489"/>
        <v>55.636553046689009</v>
      </c>
      <c r="HE33" s="4">
        <f t="shared" ref="HE33:IG33" si="490">MIN($P$32:$GW$32)</f>
        <v>55.636553046689009</v>
      </c>
      <c r="HF33" s="4">
        <f t="shared" si="490"/>
        <v>55.636553046689009</v>
      </c>
      <c r="HG33" s="4">
        <f t="shared" si="490"/>
        <v>55.636553046689009</v>
      </c>
      <c r="HH33" s="4">
        <f t="shared" si="490"/>
        <v>55.636553046689009</v>
      </c>
      <c r="HI33" s="4">
        <f t="shared" si="490"/>
        <v>55.636553046689009</v>
      </c>
      <c r="HJ33" s="4">
        <f t="shared" si="490"/>
        <v>55.636553046689009</v>
      </c>
      <c r="HK33" s="4">
        <f t="shared" si="490"/>
        <v>55.636553046689009</v>
      </c>
      <c r="HL33" s="4">
        <f t="shared" si="490"/>
        <v>55.636553046689009</v>
      </c>
      <c r="HM33" s="4">
        <f t="shared" si="490"/>
        <v>55.636553046689009</v>
      </c>
      <c r="HN33" s="4">
        <f t="shared" si="490"/>
        <v>55.636553046689009</v>
      </c>
      <c r="HO33" s="4">
        <f t="shared" si="490"/>
        <v>55.636553046689009</v>
      </c>
      <c r="HP33" s="4">
        <f t="shared" si="490"/>
        <v>55.636553046689009</v>
      </c>
      <c r="HQ33" s="4">
        <f t="shared" si="490"/>
        <v>55.636553046689009</v>
      </c>
      <c r="HR33" s="4">
        <f t="shared" si="490"/>
        <v>55.636553046689009</v>
      </c>
      <c r="HS33" s="4">
        <f t="shared" si="490"/>
        <v>55.636553046689009</v>
      </c>
      <c r="HT33" s="4">
        <f t="shared" si="490"/>
        <v>55.636553046689009</v>
      </c>
      <c r="HU33" s="4">
        <f t="shared" si="490"/>
        <v>55.636553046689009</v>
      </c>
      <c r="HV33" s="4">
        <f t="shared" si="490"/>
        <v>55.636553046689009</v>
      </c>
      <c r="HW33" s="4">
        <f t="shared" si="490"/>
        <v>55.636553046689009</v>
      </c>
      <c r="HX33" s="4">
        <f t="shared" si="490"/>
        <v>55.636553046689009</v>
      </c>
      <c r="HY33" s="4">
        <f t="shared" si="490"/>
        <v>55.636553046689009</v>
      </c>
      <c r="HZ33" s="4">
        <f t="shared" si="490"/>
        <v>55.636553046689009</v>
      </c>
      <c r="IA33" s="4">
        <f t="shared" si="490"/>
        <v>55.636553046689009</v>
      </c>
      <c r="IB33" s="4">
        <f t="shared" si="490"/>
        <v>55.636553046689009</v>
      </c>
      <c r="IC33" s="4">
        <f t="shared" si="490"/>
        <v>55.636553046689009</v>
      </c>
      <c r="ID33" s="4">
        <f t="shared" si="490"/>
        <v>55.636553046689009</v>
      </c>
      <c r="IE33" s="4">
        <f t="shared" si="490"/>
        <v>55.636553046689009</v>
      </c>
      <c r="IF33" s="4">
        <f t="shared" si="490"/>
        <v>55.636553046689009</v>
      </c>
      <c r="IG33" s="4">
        <f t="shared" si="490"/>
        <v>55.636553046689009</v>
      </c>
      <c r="IH33" s="4"/>
    </row>
    <row r="34" spans="1:242">
      <c r="A34" s="185"/>
      <c r="B34" s="161" t="s">
        <v>23</v>
      </c>
      <c r="C34" s="9"/>
      <c r="D34" t="s">
        <v>3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4">
        <f>AVERAGE($P$32:$GW$32)</f>
        <v>94.500065324441536</v>
      </c>
      <c r="Q34" s="4">
        <f t="shared" ref="Q34:CB34" si="491">AVERAGE($P$32:$GW$32)</f>
        <v>94.500065324441536</v>
      </c>
      <c r="R34" s="4">
        <f t="shared" si="491"/>
        <v>94.500065324441536</v>
      </c>
      <c r="S34" s="4">
        <f t="shared" si="491"/>
        <v>94.500065324441536</v>
      </c>
      <c r="T34" s="4">
        <f t="shared" si="491"/>
        <v>94.500065324441536</v>
      </c>
      <c r="U34" s="4">
        <f t="shared" si="491"/>
        <v>94.500065324441536</v>
      </c>
      <c r="V34" s="4">
        <f t="shared" si="491"/>
        <v>94.500065324441536</v>
      </c>
      <c r="W34" s="4">
        <f t="shared" si="491"/>
        <v>94.500065324441536</v>
      </c>
      <c r="X34" s="4">
        <f t="shared" si="491"/>
        <v>94.500065324441536</v>
      </c>
      <c r="Y34" s="4">
        <f t="shared" si="491"/>
        <v>94.500065324441536</v>
      </c>
      <c r="Z34" s="4">
        <f t="shared" si="491"/>
        <v>94.500065324441536</v>
      </c>
      <c r="AA34" s="4">
        <f t="shared" si="491"/>
        <v>94.500065324441536</v>
      </c>
      <c r="AB34" s="4">
        <f t="shared" si="491"/>
        <v>94.500065324441536</v>
      </c>
      <c r="AC34" s="4">
        <f t="shared" si="491"/>
        <v>94.500065324441536</v>
      </c>
      <c r="AD34" s="4">
        <f t="shared" si="491"/>
        <v>94.500065324441536</v>
      </c>
      <c r="AE34" s="4">
        <f t="shared" si="491"/>
        <v>94.500065324441536</v>
      </c>
      <c r="AF34" s="4">
        <f t="shared" si="491"/>
        <v>94.500065324441536</v>
      </c>
      <c r="AG34" s="4">
        <f t="shared" si="491"/>
        <v>94.500065324441536</v>
      </c>
      <c r="AH34" s="4">
        <f t="shared" si="491"/>
        <v>94.500065324441536</v>
      </c>
      <c r="AI34" s="4">
        <f t="shared" si="491"/>
        <v>94.500065324441536</v>
      </c>
      <c r="AJ34" s="4">
        <f t="shared" si="491"/>
        <v>94.500065324441536</v>
      </c>
      <c r="AK34" s="4">
        <f t="shared" si="491"/>
        <v>94.500065324441536</v>
      </c>
      <c r="AL34" s="4">
        <f t="shared" si="491"/>
        <v>94.500065324441536</v>
      </c>
      <c r="AM34" s="4">
        <f t="shared" si="491"/>
        <v>94.500065324441536</v>
      </c>
      <c r="AN34" s="4">
        <f t="shared" si="491"/>
        <v>94.500065324441536</v>
      </c>
      <c r="AO34" s="4">
        <f t="shared" si="491"/>
        <v>94.500065324441536</v>
      </c>
      <c r="AP34" s="4">
        <f t="shared" si="491"/>
        <v>94.500065324441536</v>
      </c>
      <c r="AQ34" s="4">
        <f t="shared" si="491"/>
        <v>94.500065324441536</v>
      </c>
      <c r="AR34" s="4">
        <f t="shared" si="491"/>
        <v>94.500065324441536</v>
      </c>
      <c r="AS34" s="4">
        <f t="shared" si="491"/>
        <v>94.500065324441536</v>
      </c>
      <c r="AT34" s="4">
        <f t="shared" si="491"/>
        <v>94.500065324441536</v>
      </c>
      <c r="AU34" s="4">
        <f t="shared" si="491"/>
        <v>94.500065324441536</v>
      </c>
      <c r="AV34" s="4">
        <f t="shared" si="491"/>
        <v>94.500065324441536</v>
      </c>
      <c r="AW34" s="4">
        <f t="shared" si="491"/>
        <v>94.500065324441536</v>
      </c>
      <c r="AX34" s="4">
        <f t="shared" si="491"/>
        <v>94.500065324441536</v>
      </c>
      <c r="AY34" s="4">
        <f t="shared" si="491"/>
        <v>94.500065324441536</v>
      </c>
      <c r="AZ34" s="4">
        <f t="shared" si="491"/>
        <v>94.500065324441536</v>
      </c>
      <c r="BA34" s="4">
        <f t="shared" si="491"/>
        <v>94.500065324441536</v>
      </c>
      <c r="BB34" s="4">
        <f t="shared" si="491"/>
        <v>94.500065324441536</v>
      </c>
      <c r="BC34" s="4">
        <f t="shared" si="491"/>
        <v>94.500065324441536</v>
      </c>
      <c r="BD34" s="4">
        <f t="shared" si="491"/>
        <v>94.500065324441536</v>
      </c>
      <c r="BE34" s="4">
        <f t="shared" si="491"/>
        <v>94.500065324441536</v>
      </c>
      <c r="BF34" s="4">
        <f t="shared" si="491"/>
        <v>94.500065324441536</v>
      </c>
      <c r="BG34" s="4">
        <f t="shared" si="491"/>
        <v>94.500065324441536</v>
      </c>
      <c r="BH34" s="4">
        <f t="shared" si="491"/>
        <v>94.500065324441536</v>
      </c>
      <c r="BI34" s="4">
        <f t="shared" si="491"/>
        <v>94.500065324441536</v>
      </c>
      <c r="BJ34" s="4">
        <f t="shared" si="491"/>
        <v>94.500065324441536</v>
      </c>
      <c r="BK34" s="4">
        <f t="shared" si="491"/>
        <v>94.500065324441536</v>
      </c>
      <c r="BL34" s="4">
        <f t="shared" si="491"/>
        <v>94.500065324441536</v>
      </c>
      <c r="BM34" s="4">
        <f t="shared" si="491"/>
        <v>94.500065324441536</v>
      </c>
      <c r="BN34" s="4">
        <f t="shared" si="491"/>
        <v>94.500065324441536</v>
      </c>
      <c r="BO34" s="4">
        <f t="shared" si="491"/>
        <v>94.500065324441536</v>
      </c>
      <c r="BP34" s="4">
        <f t="shared" si="491"/>
        <v>94.500065324441536</v>
      </c>
      <c r="BQ34" s="4">
        <f t="shared" si="491"/>
        <v>94.500065324441536</v>
      </c>
      <c r="BR34" s="4">
        <f t="shared" si="491"/>
        <v>94.500065324441536</v>
      </c>
      <c r="BS34" s="4">
        <f t="shared" si="491"/>
        <v>94.500065324441536</v>
      </c>
      <c r="BT34" s="4">
        <f t="shared" si="491"/>
        <v>94.500065324441536</v>
      </c>
      <c r="BU34" s="4">
        <f t="shared" si="491"/>
        <v>94.500065324441536</v>
      </c>
      <c r="BV34" s="4">
        <f t="shared" si="491"/>
        <v>94.500065324441536</v>
      </c>
      <c r="BW34" s="4">
        <f t="shared" si="491"/>
        <v>94.500065324441536</v>
      </c>
      <c r="BX34" s="4">
        <f t="shared" si="491"/>
        <v>94.500065324441536</v>
      </c>
      <c r="BY34" s="4">
        <f t="shared" si="491"/>
        <v>94.500065324441536</v>
      </c>
      <c r="BZ34" s="4">
        <f t="shared" si="491"/>
        <v>94.500065324441536</v>
      </c>
      <c r="CA34" s="4">
        <f t="shared" si="491"/>
        <v>94.500065324441536</v>
      </c>
      <c r="CB34" s="4">
        <f t="shared" si="491"/>
        <v>94.500065324441536</v>
      </c>
      <c r="CC34" s="4">
        <f t="shared" ref="CC34:EN34" si="492">AVERAGE($P$32:$GW$32)</f>
        <v>94.500065324441536</v>
      </c>
      <c r="CD34" s="4">
        <f t="shared" si="492"/>
        <v>94.500065324441536</v>
      </c>
      <c r="CE34" s="4">
        <f t="shared" si="492"/>
        <v>94.500065324441536</v>
      </c>
      <c r="CF34" s="4">
        <f t="shared" si="492"/>
        <v>94.500065324441536</v>
      </c>
      <c r="CG34" s="4">
        <f t="shared" si="492"/>
        <v>94.500065324441536</v>
      </c>
      <c r="CH34" s="4">
        <f t="shared" si="492"/>
        <v>94.500065324441536</v>
      </c>
      <c r="CI34" s="4">
        <f t="shared" si="492"/>
        <v>94.500065324441536</v>
      </c>
      <c r="CJ34" s="4">
        <f t="shared" si="492"/>
        <v>94.500065324441536</v>
      </c>
      <c r="CK34" s="4">
        <f t="shared" si="492"/>
        <v>94.500065324441536</v>
      </c>
      <c r="CL34" s="4">
        <f t="shared" si="492"/>
        <v>94.500065324441536</v>
      </c>
      <c r="CM34" s="4">
        <f t="shared" si="492"/>
        <v>94.500065324441536</v>
      </c>
      <c r="CN34" s="4">
        <f t="shared" si="492"/>
        <v>94.500065324441536</v>
      </c>
      <c r="CO34" s="4">
        <f t="shared" si="492"/>
        <v>94.500065324441536</v>
      </c>
      <c r="CP34" s="4">
        <f t="shared" si="492"/>
        <v>94.500065324441536</v>
      </c>
      <c r="CQ34" s="4">
        <f t="shared" si="492"/>
        <v>94.500065324441536</v>
      </c>
      <c r="CR34" s="4">
        <f t="shared" si="492"/>
        <v>94.500065324441536</v>
      </c>
      <c r="CS34" s="4">
        <f t="shared" si="492"/>
        <v>94.500065324441536</v>
      </c>
      <c r="CT34" s="4">
        <f t="shared" si="492"/>
        <v>94.500065324441536</v>
      </c>
      <c r="CU34" s="4">
        <f t="shared" si="492"/>
        <v>94.500065324441536</v>
      </c>
      <c r="CV34" s="4">
        <f t="shared" si="492"/>
        <v>94.500065324441536</v>
      </c>
      <c r="CW34" s="4">
        <f t="shared" si="492"/>
        <v>94.500065324441536</v>
      </c>
      <c r="CX34" s="4">
        <f t="shared" si="492"/>
        <v>94.500065324441536</v>
      </c>
      <c r="CY34" s="4">
        <f t="shared" si="492"/>
        <v>94.500065324441536</v>
      </c>
      <c r="CZ34" s="4">
        <f t="shared" si="492"/>
        <v>94.500065324441536</v>
      </c>
      <c r="DA34" s="4">
        <f t="shared" si="492"/>
        <v>94.500065324441536</v>
      </c>
      <c r="DB34" s="4">
        <f t="shared" si="492"/>
        <v>94.500065324441536</v>
      </c>
      <c r="DC34" s="4">
        <f t="shared" si="492"/>
        <v>94.500065324441536</v>
      </c>
      <c r="DD34" s="4">
        <f t="shared" si="492"/>
        <v>94.500065324441536</v>
      </c>
      <c r="DE34" s="4">
        <f t="shared" si="492"/>
        <v>94.500065324441536</v>
      </c>
      <c r="DF34" s="4">
        <f t="shared" si="492"/>
        <v>94.500065324441536</v>
      </c>
      <c r="DG34" s="4">
        <f t="shared" si="492"/>
        <v>94.500065324441536</v>
      </c>
      <c r="DH34" s="4">
        <f t="shared" si="492"/>
        <v>94.500065324441536</v>
      </c>
      <c r="DI34" s="4">
        <f t="shared" si="492"/>
        <v>94.500065324441536</v>
      </c>
      <c r="DJ34" s="4">
        <f t="shared" si="492"/>
        <v>94.500065324441536</v>
      </c>
      <c r="DK34" s="4">
        <f t="shared" si="492"/>
        <v>94.500065324441536</v>
      </c>
      <c r="DL34" s="4">
        <f t="shared" si="492"/>
        <v>94.500065324441536</v>
      </c>
      <c r="DM34" s="4">
        <f t="shared" si="492"/>
        <v>94.500065324441536</v>
      </c>
      <c r="DN34" s="4">
        <f t="shared" si="492"/>
        <v>94.500065324441536</v>
      </c>
      <c r="DO34" s="4">
        <f t="shared" si="492"/>
        <v>94.500065324441536</v>
      </c>
      <c r="DP34" s="4">
        <f t="shared" si="492"/>
        <v>94.500065324441536</v>
      </c>
      <c r="DQ34" s="4">
        <f t="shared" si="492"/>
        <v>94.500065324441536</v>
      </c>
      <c r="DR34" s="4">
        <f t="shared" si="492"/>
        <v>94.500065324441536</v>
      </c>
      <c r="DS34" s="4">
        <f t="shared" si="492"/>
        <v>94.500065324441536</v>
      </c>
      <c r="DT34" s="4">
        <f t="shared" si="492"/>
        <v>94.500065324441536</v>
      </c>
      <c r="DU34" s="4">
        <f t="shared" si="492"/>
        <v>94.500065324441536</v>
      </c>
      <c r="DV34" s="4">
        <f t="shared" si="492"/>
        <v>94.500065324441536</v>
      </c>
      <c r="DW34" s="4">
        <f t="shared" si="492"/>
        <v>94.500065324441536</v>
      </c>
      <c r="DX34" s="4">
        <f t="shared" si="492"/>
        <v>94.500065324441536</v>
      </c>
      <c r="DY34" s="4">
        <f t="shared" si="492"/>
        <v>94.500065324441536</v>
      </c>
      <c r="DZ34" s="4">
        <f t="shared" si="492"/>
        <v>94.500065324441536</v>
      </c>
      <c r="EA34" s="4">
        <f t="shared" si="492"/>
        <v>94.500065324441536</v>
      </c>
      <c r="EB34" s="4">
        <f t="shared" si="492"/>
        <v>94.500065324441536</v>
      </c>
      <c r="EC34" s="4">
        <f t="shared" si="492"/>
        <v>94.500065324441536</v>
      </c>
      <c r="ED34" s="4">
        <f t="shared" si="492"/>
        <v>94.500065324441536</v>
      </c>
      <c r="EE34" s="4">
        <f t="shared" si="492"/>
        <v>94.500065324441536</v>
      </c>
      <c r="EF34" s="4">
        <f t="shared" si="492"/>
        <v>94.500065324441536</v>
      </c>
      <c r="EG34" s="4">
        <f t="shared" si="492"/>
        <v>94.500065324441536</v>
      </c>
      <c r="EH34" s="4">
        <f t="shared" si="492"/>
        <v>94.500065324441536</v>
      </c>
      <c r="EI34" s="4">
        <f t="shared" si="492"/>
        <v>94.500065324441536</v>
      </c>
      <c r="EJ34" s="4">
        <f t="shared" si="492"/>
        <v>94.500065324441536</v>
      </c>
      <c r="EK34" s="4">
        <f t="shared" si="492"/>
        <v>94.500065324441536</v>
      </c>
      <c r="EL34" s="4">
        <f t="shared" si="492"/>
        <v>94.500065324441536</v>
      </c>
      <c r="EM34" s="4">
        <f t="shared" si="492"/>
        <v>94.500065324441536</v>
      </c>
      <c r="EN34" s="4">
        <f t="shared" si="492"/>
        <v>94.500065324441536</v>
      </c>
      <c r="EO34" s="4">
        <f t="shared" ref="EO34:HD34" si="493">AVERAGE($P$32:$GW$32)</f>
        <v>94.500065324441536</v>
      </c>
      <c r="EP34" s="4">
        <f t="shared" si="493"/>
        <v>94.500065324441536</v>
      </c>
      <c r="EQ34" s="4">
        <f t="shared" si="493"/>
        <v>94.500065324441536</v>
      </c>
      <c r="ER34" s="4">
        <f t="shared" si="493"/>
        <v>94.500065324441536</v>
      </c>
      <c r="ES34" s="4">
        <f t="shared" si="493"/>
        <v>94.500065324441536</v>
      </c>
      <c r="ET34" s="4">
        <f t="shared" si="493"/>
        <v>94.500065324441536</v>
      </c>
      <c r="EU34" s="4">
        <f t="shared" si="493"/>
        <v>94.500065324441536</v>
      </c>
      <c r="EV34" s="4">
        <f t="shared" si="493"/>
        <v>94.500065324441536</v>
      </c>
      <c r="EW34" s="4">
        <f t="shared" si="493"/>
        <v>94.500065324441536</v>
      </c>
      <c r="EX34" s="4">
        <f t="shared" si="493"/>
        <v>94.500065324441536</v>
      </c>
      <c r="EY34" s="4">
        <f t="shared" si="493"/>
        <v>94.500065324441536</v>
      </c>
      <c r="EZ34" s="4">
        <f t="shared" si="493"/>
        <v>94.500065324441536</v>
      </c>
      <c r="FA34" s="4">
        <f t="shared" si="493"/>
        <v>94.500065324441536</v>
      </c>
      <c r="FB34" s="4">
        <f t="shared" si="493"/>
        <v>94.500065324441536</v>
      </c>
      <c r="FC34" s="4">
        <f t="shared" si="493"/>
        <v>94.500065324441536</v>
      </c>
      <c r="FD34" s="4">
        <f t="shared" si="493"/>
        <v>94.500065324441536</v>
      </c>
      <c r="FE34" s="4">
        <f t="shared" si="493"/>
        <v>94.500065324441536</v>
      </c>
      <c r="FF34" s="4">
        <f t="shared" si="493"/>
        <v>94.500065324441536</v>
      </c>
      <c r="FG34" s="4">
        <f t="shared" si="493"/>
        <v>94.500065324441536</v>
      </c>
      <c r="FH34" s="4">
        <f t="shared" si="493"/>
        <v>94.500065324441536</v>
      </c>
      <c r="FI34" s="4">
        <f t="shared" si="493"/>
        <v>94.500065324441536</v>
      </c>
      <c r="FJ34" s="4">
        <f t="shared" si="493"/>
        <v>94.500065324441536</v>
      </c>
      <c r="FK34" s="4">
        <f t="shared" si="493"/>
        <v>94.500065324441536</v>
      </c>
      <c r="FL34" s="4">
        <f t="shared" si="493"/>
        <v>94.500065324441536</v>
      </c>
      <c r="FM34" s="4">
        <f t="shared" si="493"/>
        <v>94.500065324441536</v>
      </c>
      <c r="FN34" s="4">
        <f t="shared" si="493"/>
        <v>94.500065324441536</v>
      </c>
      <c r="FO34" s="4">
        <f t="shared" si="493"/>
        <v>94.500065324441536</v>
      </c>
      <c r="FP34" s="4">
        <f t="shared" si="493"/>
        <v>94.500065324441536</v>
      </c>
      <c r="FQ34" s="4">
        <f t="shared" si="493"/>
        <v>94.500065324441536</v>
      </c>
      <c r="FR34" s="4">
        <f t="shared" si="493"/>
        <v>94.500065324441536</v>
      </c>
      <c r="FS34" s="4">
        <f t="shared" si="493"/>
        <v>94.500065324441536</v>
      </c>
      <c r="FT34" s="4">
        <f t="shared" si="493"/>
        <v>94.500065324441536</v>
      </c>
      <c r="FU34" s="4">
        <f t="shared" si="493"/>
        <v>94.500065324441536</v>
      </c>
      <c r="FV34" s="4">
        <f t="shared" si="493"/>
        <v>94.500065324441536</v>
      </c>
      <c r="FW34" s="4">
        <f t="shared" si="493"/>
        <v>94.500065324441536</v>
      </c>
      <c r="FX34" s="4">
        <f t="shared" si="493"/>
        <v>94.500065324441536</v>
      </c>
      <c r="FY34" s="4">
        <f t="shared" si="493"/>
        <v>94.500065324441536</v>
      </c>
      <c r="FZ34" s="4">
        <f t="shared" si="493"/>
        <v>94.500065324441536</v>
      </c>
      <c r="GA34" s="4">
        <f t="shared" si="493"/>
        <v>94.500065324441536</v>
      </c>
      <c r="GB34" s="4">
        <f t="shared" si="493"/>
        <v>94.500065324441536</v>
      </c>
      <c r="GC34" s="4">
        <f t="shared" si="493"/>
        <v>94.500065324441536</v>
      </c>
      <c r="GD34" s="4">
        <f t="shared" si="493"/>
        <v>94.500065324441536</v>
      </c>
      <c r="GE34" s="4">
        <f t="shared" si="493"/>
        <v>94.500065324441536</v>
      </c>
      <c r="GF34" s="4">
        <f t="shared" si="493"/>
        <v>94.500065324441536</v>
      </c>
      <c r="GG34" s="4">
        <f t="shared" si="493"/>
        <v>94.500065324441536</v>
      </c>
      <c r="GH34" s="4">
        <f t="shared" si="493"/>
        <v>94.500065324441536</v>
      </c>
      <c r="GI34" s="4">
        <f t="shared" si="493"/>
        <v>94.500065324441536</v>
      </c>
      <c r="GJ34" s="4">
        <f t="shared" si="493"/>
        <v>94.500065324441536</v>
      </c>
      <c r="GK34" s="4">
        <f t="shared" si="493"/>
        <v>94.500065324441536</v>
      </c>
      <c r="GL34" s="4">
        <f t="shared" si="493"/>
        <v>94.500065324441536</v>
      </c>
      <c r="GM34" s="4">
        <f t="shared" si="493"/>
        <v>94.500065324441536</v>
      </c>
      <c r="GN34" s="4">
        <f t="shared" si="493"/>
        <v>94.500065324441536</v>
      </c>
      <c r="GO34" s="4">
        <f t="shared" si="493"/>
        <v>94.500065324441536</v>
      </c>
      <c r="GP34" s="4">
        <f t="shared" si="493"/>
        <v>94.500065324441536</v>
      </c>
      <c r="GQ34" s="4">
        <f t="shared" si="493"/>
        <v>94.500065324441536</v>
      </c>
      <c r="GR34" s="4">
        <f t="shared" si="493"/>
        <v>94.500065324441536</v>
      </c>
      <c r="GS34" s="4">
        <f t="shared" si="493"/>
        <v>94.500065324441536</v>
      </c>
      <c r="GT34" s="4">
        <f t="shared" si="493"/>
        <v>94.500065324441536</v>
      </c>
      <c r="GU34" s="4">
        <f t="shared" si="493"/>
        <v>94.500065324441536</v>
      </c>
      <c r="GV34" s="4">
        <f t="shared" si="493"/>
        <v>94.500065324441536</v>
      </c>
      <c r="GW34" s="4">
        <f t="shared" si="493"/>
        <v>94.500065324441536</v>
      </c>
      <c r="GX34" s="4">
        <f t="shared" si="493"/>
        <v>94.500065324441536</v>
      </c>
      <c r="GY34" s="4">
        <f t="shared" si="493"/>
        <v>94.500065324441536</v>
      </c>
      <c r="GZ34" s="4">
        <f t="shared" si="493"/>
        <v>94.500065324441536</v>
      </c>
      <c r="HA34" s="4">
        <f t="shared" si="493"/>
        <v>94.500065324441536</v>
      </c>
      <c r="HB34" s="4">
        <f t="shared" si="493"/>
        <v>94.500065324441536</v>
      </c>
      <c r="HC34" s="4">
        <f t="shared" si="493"/>
        <v>94.500065324441536</v>
      </c>
      <c r="HD34" s="4">
        <f t="shared" si="493"/>
        <v>94.500065324441536</v>
      </c>
      <c r="HE34" s="4">
        <f t="shared" ref="HE34:IG34" si="494">AVERAGE($P$32:$GW$32)</f>
        <v>94.500065324441536</v>
      </c>
      <c r="HF34" s="4">
        <f t="shared" si="494"/>
        <v>94.500065324441536</v>
      </c>
      <c r="HG34" s="4">
        <f t="shared" si="494"/>
        <v>94.500065324441536</v>
      </c>
      <c r="HH34" s="4">
        <f t="shared" si="494"/>
        <v>94.500065324441536</v>
      </c>
      <c r="HI34" s="4">
        <f t="shared" si="494"/>
        <v>94.500065324441536</v>
      </c>
      <c r="HJ34" s="4">
        <f t="shared" si="494"/>
        <v>94.500065324441536</v>
      </c>
      <c r="HK34" s="4">
        <f t="shared" si="494"/>
        <v>94.500065324441536</v>
      </c>
      <c r="HL34" s="4">
        <f t="shared" si="494"/>
        <v>94.500065324441536</v>
      </c>
      <c r="HM34" s="4">
        <f t="shared" si="494"/>
        <v>94.500065324441536</v>
      </c>
      <c r="HN34" s="4">
        <f t="shared" si="494"/>
        <v>94.500065324441536</v>
      </c>
      <c r="HO34" s="4">
        <f t="shared" si="494"/>
        <v>94.500065324441536</v>
      </c>
      <c r="HP34" s="4">
        <f t="shared" si="494"/>
        <v>94.500065324441536</v>
      </c>
      <c r="HQ34" s="4">
        <f t="shared" si="494"/>
        <v>94.500065324441536</v>
      </c>
      <c r="HR34" s="4">
        <f t="shared" si="494"/>
        <v>94.500065324441536</v>
      </c>
      <c r="HS34" s="4">
        <f t="shared" si="494"/>
        <v>94.500065324441536</v>
      </c>
      <c r="HT34" s="4">
        <f t="shared" si="494"/>
        <v>94.500065324441536</v>
      </c>
      <c r="HU34" s="4">
        <f t="shared" si="494"/>
        <v>94.500065324441536</v>
      </c>
      <c r="HV34" s="4">
        <f t="shared" si="494"/>
        <v>94.500065324441536</v>
      </c>
      <c r="HW34" s="4">
        <f t="shared" si="494"/>
        <v>94.500065324441536</v>
      </c>
      <c r="HX34" s="4">
        <f t="shared" si="494"/>
        <v>94.500065324441536</v>
      </c>
      <c r="HY34" s="4">
        <f t="shared" si="494"/>
        <v>94.500065324441536</v>
      </c>
      <c r="HZ34" s="4">
        <f t="shared" si="494"/>
        <v>94.500065324441536</v>
      </c>
      <c r="IA34" s="4">
        <f t="shared" si="494"/>
        <v>94.500065324441536</v>
      </c>
      <c r="IB34" s="4">
        <f t="shared" si="494"/>
        <v>94.500065324441536</v>
      </c>
      <c r="IC34" s="4">
        <f t="shared" si="494"/>
        <v>94.500065324441536</v>
      </c>
      <c r="ID34" s="4">
        <f t="shared" si="494"/>
        <v>94.500065324441536</v>
      </c>
      <c r="IE34" s="4">
        <f t="shared" si="494"/>
        <v>94.500065324441536</v>
      </c>
      <c r="IF34" s="4">
        <f t="shared" si="494"/>
        <v>94.500065324441536</v>
      </c>
      <c r="IG34" s="4">
        <f t="shared" si="494"/>
        <v>94.500065324441536</v>
      </c>
      <c r="IH34" s="4"/>
    </row>
    <row r="35" spans="1:242">
      <c r="C35" s="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R35" s="163"/>
      <c r="HS35" s="163"/>
      <c r="HT35" s="163"/>
      <c r="HU35" s="163"/>
      <c r="HV35" s="163"/>
      <c r="HW35" s="163"/>
      <c r="HX35" s="163"/>
      <c r="HY35" s="163"/>
    </row>
    <row r="36" spans="1:242">
      <c r="D36" s="11" t="s">
        <v>118</v>
      </c>
      <c r="Q36" s="4"/>
      <c r="AB36" s="4"/>
      <c r="AC36" s="4">
        <f t="shared" ref="AC36:AL37" si="495">AC7-Q7</f>
        <v>5.8568196079177142</v>
      </c>
      <c r="AD36" s="4">
        <f t="shared" si="495"/>
        <v>4.9620277233746037</v>
      </c>
      <c r="AE36" s="4">
        <f t="shared" si="495"/>
        <v>4.1485805556081914</v>
      </c>
      <c r="AF36" s="4">
        <f t="shared" si="495"/>
        <v>4.2299252723850032</v>
      </c>
      <c r="AG36" s="4">
        <f t="shared" si="495"/>
        <v>3.7418569717252694</v>
      </c>
      <c r="AH36" s="4">
        <f t="shared" si="495"/>
        <v>3.4164781046188182</v>
      </c>
      <c r="AI36" s="4">
        <f t="shared" si="495"/>
        <v>5.4500960240346785</v>
      </c>
      <c r="AJ36" s="4">
        <f t="shared" si="495"/>
        <v>6.0195090414711103</v>
      </c>
      <c r="AK36" s="4">
        <f t="shared" si="495"/>
        <v>7.4023692266738408</v>
      </c>
      <c r="AL36" s="4">
        <f t="shared" si="495"/>
        <v>8.8665741286532693</v>
      </c>
      <c r="AM36" s="4">
        <f t="shared" ref="AM36:AV37" si="496">AM7-AA7</f>
        <v>12.445741666825029</v>
      </c>
      <c r="AN36" s="4">
        <f t="shared" si="496"/>
        <v>15.862219771443733</v>
      </c>
      <c r="AO36" s="4">
        <f t="shared" si="496"/>
        <v>20.417523910935302</v>
      </c>
      <c r="AP36" s="4">
        <f t="shared" si="496"/>
        <v>24.322070316213853</v>
      </c>
      <c r="AQ36" s="4">
        <f t="shared" si="496"/>
        <v>28.633340305375555</v>
      </c>
      <c r="AR36" s="4">
        <f t="shared" si="496"/>
        <v>34.002091612633421</v>
      </c>
      <c r="AS36" s="4">
        <f t="shared" si="496"/>
        <v>39.045464052784723</v>
      </c>
      <c r="AT36" s="4">
        <f t="shared" si="496"/>
        <v>43.600768192276291</v>
      </c>
      <c r="AU36" s="4">
        <f t="shared" si="496"/>
        <v>47.342625164001333</v>
      </c>
      <c r="AV36" s="4">
        <f t="shared" si="496"/>
        <v>51.409861002833168</v>
      </c>
      <c r="AW36" s="4">
        <f t="shared" ref="AW36:BF37" si="497">AW7-AK7</f>
        <v>54.907683824228457</v>
      </c>
      <c r="AX36" s="4">
        <f t="shared" si="497"/>
        <v>58.730885512730197</v>
      </c>
      <c r="AY36" s="4">
        <f t="shared" si="497"/>
        <v>57.917438344964012</v>
      </c>
      <c r="AZ36" s="4">
        <f t="shared" si="497"/>
        <v>58.486851362400444</v>
      </c>
      <c r="BA36" s="4">
        <f t="shared" si="497"/>
        <v>56.615922876537752</v>
      </c>
      <c r="BB36" s="4">
        <f t="shared" si="497"/>
        <v>54.338270806792025</v>
      </c>
      <c r="BC36" s="4">
        <f t="shared" si="497"/>
        <v>51.735239869939733</v>
      </c>
      <c r="BD36" s="4">
        <f t="shared" si="497"/>
        <v>46.8545568633416</v>
      </c>
      <c r="BE36" s="4">
        <f t="shared" si="497"/>
        <v>43.11269989161633</v>
      </c>
      <c r="BF36" s="4">
        <f t="shared" si="497"/>
        <v>39.452187636667873</v>
      </c>
      <c r="BG36" s="4">
        <f t="shared" ref="BG36:BP37" si="498">BG7-AU7</f>
        <v>35.059572930729701</v>
      </c>
      <c r="BH36" s="4">
        <f t="shared" si="498"/>
        <v>30.829647658344584</v>
      </c>
      <c r="BI36" s="4">
        <f t="shared" si="498"/>
        <v>26.192998802076431</v>
      </c>
      <c r="BJ36" s="4">
        <f t="shared" si="498"/>
        <v>21.149626361925129</v>
      </c>
      <c r="BK36" s="4">
        <f t="shared" si="498"/>
        <v>18.546595425072724</v>
      </c>
      <c r="BL36" s="4">
        <f t="shared" si="498"/>
        <v>15.780875054667149</v>
      </c>
      <c r="BM36" s="4">
        <f t="shared" si="498"/>
        <v>14.560704303017587</v>
      </c>
      <c r="BN36" s="4">
        <f t="shared" si="498"/>
        <v>14.31667015268772</v>
      </c>
      <c r="BO36" s="4">
        <f t="shared" si="498"/>
        <v>13.340533551368139</v>
      </c>
      <c r="BP36" s="4">
        <f t="shared" si="498"/>
        <v>11.144226198398997</v>
      </c>
      <c r="BQ36" s="4">
        <f t="shared" ref="BQ36:BZ37" si="499">BQ7-BE7</f>
        <v>8.3785058279934219</v>
      </c>
      <c r="BR36" s="4">
        <f t="shared" si="499"/>
        <v>5.206061873704698</v>
      </c>
      <c r="BS36" s="4">
        <f t="shared" si="499"/>
        <v>1.7082390523092954</v>
      </c>
      <c r="BT36" s="4">
        <f t="shared" si="499"/>
        <v>-1.4642049019794285</v>
      </c>
      <c r="BU36" s="4">
        <f t="shared" si="499"/>
        <v>-3.9045464052785519</v>
      </c>
      <c r="BV36" s="4">
        <f t="shared" si="499"/>
        <v>-5.8568196079178279</v>
      </c>
      <c r="BW36" s="4">
        <f t="shared" si="499"/>
        <v>-8.1344716776634414</v>
      </c>
      <c r="BX36" s="4">
        <f t="shared" si="499"/>
        <v>-10.330779030632584</v>
      </c>
      <c r="BY36" s="4">
        <f t="shared" si="499"/>
        <v>-14.153980719134438</v>
      </c>
      <c r="BZ36" s="4">
        <f t="shared" si="499"/>
        <v>-18.790629575402704</v>
      </c>
      <c r="CA36" s="4">
        <f t="shared" ref="CA36:CJ37" si="500">CA7-BO7</f>
        <v>-22.53248654712786</v>
      </c>
      <c r="CB36" s="4">
        <f t="shared" si="500"/>
        <v>-22.695175980681142</v>
      </c>
      <c r="CC36" s="4">
        <f t="shared" si="500"/>
        <v>-23.020554847787707</v>
      </c>
      <c r="CD36" s="4">
        <f t="shared" si="500"/>
        <v>-22.451141830351276</v>
      </c>
      <c r="CE36" s="4">
        <f t="shared" si="500"/>
        <v>-20.336179194158603</v>
      </c>
      <c r="CF36" s="4">
        <f t="shared" si="500"/>
        <v>-19.034663725732571</v>
      </c>
      <c r="CG36" s="4">
        <f t="shared" si="500"/>
        <v>-18.709284858626006</v>
      </c>
      <c r="CH36" s="4">
        <f t="shared" si="500"/>
        <v>-19.360042592839136</v>
      </c>
      <c r="CI36" s="4">
        <f t="shared" si="500"/>
        <v>-19.929455610275568</v>
      </c>
      <c r="CJ36" s="4">
        <f t="shared" si="500"/>
        <v>-21.800384096138032</v>
      </c>
      <c r="CK36" s="4">
        <f t="shared" ref="CK36:CT37" si="501">CK7-BY7</f>
        <v>-20.824247494818451</v>
      </c>
      <c r="CL36" s="4">
        <f t="shared" si="501"/>
        <v>-17.977182407636178</v>
      </c>
      <c r="CM36" s="4">
        <f t="shared" si="501"/>
        <v>-16.1062539217736</v>
      </c>
      <c r="CN36" s="4">
        <f t="shared" si="501"/>
        <v>-13.991291285581042</v>
      </c>
      <c r="CO36" s="4">
        <f t="shared" si="501"/>
        <v>-11.957673366165182</v>
      </c>
      <c r="CP36" s="4">
        <f t="shared" si="501"/>
        <v>-11.306915631952165</v>
      </c>
      <c r="CQ36" s="4">
        <f t="shared" si="501"/>
        <v>-11.957673366165523</v>
      </c>
      <c r="CR36" s="4">
        <f t="shared" si="501"/>
        <v>-12.201707516495162</v>
      </c>
      <c r="CS36" s="4">
        <f t="shared" si="501"/>
        <v>-11.388260348728863</v>
      </c>
      <c r="CT36" s="4">
        <f t="shared" si="501"/>
        <v>-9.5173318628662855</v>
      </c>
      <c r="CU36" s="4">
        <f t="shared" ref="CU36:DD37" si="502">CU7-CI7</f>
        <v>-6.3448879085775616</v>
      </c>
      <c r="CV36" s="4">
        <f t="shared" si="502"/>
        <v>-2.5216862200757078</v>
      </c>
      <c r="CW36" s="4">
        <f t="shared" si="502"/>
        <v>2.5216862200757078</v>
      </c>
      <c r="CX36" s="4">
        <f t="shared" si="502"/>
        <v>5.5314407408110355</v>
      </c>
      <c r="CY36" s="4">
        <f t="shared" si="502"/>
        <v>9.8427107299726231</v>
      </c>
      <c r="CZ36" s="4">
        <f t="shared" si="502"/>
        <v>11.876328649388597</v>
      </c>
      <c r="DA36" s="4">
        <f t="shared" si="502"/>
        <v>15.130117320454019</v>
      </c>
      <c r="DB36" s="4">
        <f t="shared" si="502"/>
        <v>19.604076743169003</v>
      </c>
      <c r="DC36" s="4">
        <f t="shared" si="502"/>
        <v>25.379551634310246</v>
      </c>
      <c r="DD36" s="4">
        <f t="shared" si="502"/>
        <v>31.968473693217561</v>
      </c>
      <c r="DE36" s="4">
        <f t="shared" ref="DE36:DN37" si="503">DE7-CS7</f>
        <v>38.313361601795123</v>
      </c>
      <c r="DF36" s="4">
        <f t="shared" si="503"/>
        <v>43.519423475499821</v>
      </c>
      <c r="DG36" s="4">
        <f t="shared" si="503"/>
        <v>47.912038181438106</v>
      </c>
      <c r="DH36" s="4">
        <f t="shared" si="503"/>
        <v>53.199444771919275</v>
      </c>
      <c r="DI36" s="4">
        <f t="shared" si="503"/>
        <v>54.199984788271877</v>
      </c>
      <c r="DJ36" s="4">
        <f t="shared" si="503"/>
        <v>54.819018082941966</v>
      </c>
      <c r="DK36" s="4">
        <f t="shared" si="503"/>
        <v>54.487131638493338</v>
      </c>
      <c r="DL36" s="4">
        <f t="shared" si="503"/>
        <v>53.606168355802311</v>
      </c>
      <c r="DM36" s="4">
        <f t="shared" si="503"/>
        <v>51.765337415146973</v>
      </c>
      <c r="DN36" s="4">
        <f t="shared" si="503"/>
        <v>49.309540415660308</v>
      </c>
      <c r="DO36" s="4">
        <f t="shared" ref="DO36:DX37" si="504">DO7-DC7</f>
        <v>46.333950675971096</v>
      </c>
      <c r="DP36" s="4">
        <f t="shared" si="504"/>
        <v>43.414488790857718</v>
      </c>
      <c r="DQ36" s="4">
        <f t="shared" si="504"/>
        <v>38.982015173698869</v>
      </c>
      <c r="DR36" s="4">
        <f t="shared" si="504"/>
        <v>36.223615827803201</v>
      </c>
      <c r="DS36" s="4">
        <f t="shared" si="504"/>
        <v>32.206000266205024</v>
      </c>
      <c r="DT36" s="4">
        <f t="shared" si="504"/>
        <v>26.005092506322057</v>
      </c>
      <c r="DU36" s="4">
        <f t="shared" si="504"/>
        <v>23.406128805308754</v>
      </c>
      <c r="DV36" s="4">
        <f t="shared" si="504"/>
        <v>21.767032762259646</v>
      </c>
      <c r="DW36" s="4">
        <f t="shared" si="504"/>
        <v>19.889596699055005</v>
      </c>
      <c r="DX36" s="4">
        <f t="shared" si="504"/>
        <v>19.02327546538379</v>
      </c>
      <c r="DY36" s="4">
        <f t="shared" ref="DY36:EH37" si="505">DY7-DM7</f>
        <v>17.782768534540196</v>
      </c>
      <c r="DZ36" s="4">
        <f t="shared" si="505"/>
        <v>17.471218269285714</v>
      </c>
      <c r="EA36" s="4">
        <f t="shared" si="505"/>
        <v>15.327784982221488</v>
      </c>
      <c r="EB36" s="4">
        <f t="shared" si="505"/>
        <v>12.86954764123152</v>
      </c>
      <c r="EC36" s="4">
        <f t="shared" si="505"/>
        <v>12.945198227833885</v>
      </c>
      <c r="ED36" s="4">
        <f t="shared" si="505"/>
        <v>13.473125439714181</v>
      </c>
      <c r="EE36" s="4">
        <f t="shared" si="505"/>
        <v>13.322637713677409</v>
      </c>
      <c r="EF36" s="4">
        <f t="shared" si="505"/>
        <v>14.387440056283594</v>
      </c>
      <c r="EG36" s="4">
        <f t="shared" si="505"/>
        <v>12.749970907569718</v>
      </c>
      <c r="EH36" s="4">
        <f t="shared" si="505"/>
        <v>11.180831320948414</v>
      </c>
      <c r="EI36" s="4">
        <f t="shared" ref="EI36:ER37" si="506">EI7-DW7</f>
        <v>11.289833241429164</v>
      </c>
      <c r="EJ36" s="4">
        <f t="shared" si="506"/>
        <v>11.631481051891001</v>
      </c>
      <c r="EK36" s="4">
        <f t="shared" si="506"/>
        <v>12.263529501245443</v>
      </c>
      <c r="EL36" s="4">
        <f t="shared" si="506"/>
        <v>11.772207411914678</v>
      </c>
      <c r="EM36" s="4">
        <f t="shared" si="506"/>
        <v>12.58484113251302</v>
      </c>
      <c r="EN36" s="4">
        <f t="shared" si="506"/>
        <v>13.726920956057029</v>
      </c>
      <c r="EO36" s="4">
        <f t="shared" si="506"/>
        <v>12.206588199501425</v>
      </c>
      <c r="EP36" s="4">
        <f t="shared" si="506"/>
        <v>9.5108242855238814</v>
      </c>
      <c r="EQ36" s="4">
        <f t="shared" si="506"/>
        <v>9.6857154265936742</v>
      </c>
      <c r="ER36" s="4">
        <f t="shared" si="506"/>
        <v>10.251874655359188</v>
      </c>
      <c r="ES36" s="4">
        <f t="shared" ref="ES36:FB37" si="507">ES7-EG7</f>
        <v>12.560437717480113</v>
      </c>
      <c r="ET36" s="4">
        <f t="shared" si="507"/>
        <v>13.862766633074216</v>
      </c>
      <c r="EU36" s="4">
        <f t="shared" si="507"/>
        <v>13.613851799737517</v>
      </c>
      <c r="EV36" s="4">
        <f t="shared" si="507"/>
        <v>13.023289155939324</v>
      </c>
      <c r="EW36" s="4">
        <f t="shared" si="507"/>
        <v>12.296880835123943</v>
      </c>
      <c r="EX36" s="4">
        <f t="shared" si="507"/>
        <v>11.898291722918316</v>
      </c>
      <c r="EY36" s="4">
        <f t="shared" si="507"/>
        <v>11.299594607442373</v>
      </c>
      <c r="EZ36" s="4">
        <f t="shared" si="507"/>
        <v>9.5555638797513893</v>
      </c>
      <c r="FA36" s="4">
        <f t="shared" si="507"/>
        <v>10.845691087828982</v>
      </c>
      <c r="FB36" s="4">
        <f t="shared" si="507"/>
        <v>10.367384153182115</v>
      </c>
      <c r="FC36" s="4">
        <f t="shared" ref="FC36:FL37" si="508">FC7-EQ7</f>
        <v>10.185985434770259</v>
      </c>
      <c r="FD36" s="4">
        <f t="shared" si="508"/>
        <v>10.044445627578966</v>
      </c>
      <c r="FE36" s="4">
        <f t="shared" si="508"/>
        <v>6.6068178965983861</v>
      </c>
      <c r="FF36" s="4">
        <f t="shared" si="508"/>
        <v>5.5477096841665343</v>
      </c>
      <c r="FG36" s="4">
        <f t="shared" si="508"/>
        <v>5.0002597402598212</v>
      </c>
      <c r="FH36" s="4">
        <f t="shared" si="508"/>
        <v>4.3633306078986607</v>
      </c>
      <c r="FI36" s="4">
        <f t="shared" si="508"/>
        <v>4.3316061683557336</v>
      </c>
      <c r="FJ36" s="4">
        <f t="shared" si="508"/>
        <v>3.9289498203113453</v>
      </c>
      <c r="FK36" s="4">
        <f t="shared" si="508"/>
        <v>4.3006951759806498</v>
      </c>
      <c r="FL36" s="4">
        <f t="shared" si="508"/>
        <v>4.4690787397080385</v>
      </c>
      <c r="FM36" s="4">
        <f t="shared" ref="FM36:FV37" si="509">FM7-FA7</f>
        <v>2.588388887832366</v>
      </c>
      <c r="FN36" s="4">
        <f t="shared" si="509"/>
        <v>3.3416409651841832</v>
      </c>
      <c r="FO36" s="4">
        <f t="shared" si="509"/>
        <v>2.6005905953489901</v>
      </c>
      <c r="FP36" s="4">
        <f t="shared" si="509"/>
        <v>0.37825293301136753</v>
      </c>
      <c r="FQ36" s="4">
        <f t="shared" si="509"/>
        <v>2.5477165294441875</v>
      </c>
      <c r="FR36" s="4">
        <f t="shared" si="509"/>
        <v>2.3134437451275289</v>
      </c>
      <c r="FS36" s="4">
        <f t="shared" si="509"/>
        <v>1.779008955904942</v>
      </c>
      <c r="FT36" s="4">
        <f t="shared" si="509"/>
        <v>2.7722279477476377</v>
      </c>
      <c r="FU36" s="4">
        <f t="shared" si="509"/>
        <v>4.2234176950431674</v>
      </c>
      <c r="FV36" s="4">
        <f t="shared" si="509"/>
        <v>5.4932087239262728</v>
      </c>
      <c r="FW36" s="4">
        <f t="shared" ref="FW36:GF37" si="510">FW7-FK7</f>
        <v>6.1496605883136226</v>
      </c>
      <c r="FX36" s="4">
        <f t="shared" si="510"/>
        <v>8.0100142609953764</v>
      </c>
      <c r="FY36" s="4">
        <f t="shared" si="510"/>
        <v>10.070475936947446</v>
      </c>
      <c r="FZ36" s="4">
        <f t="shared" si="510"/>
        <v>10.554477001768419</v>
      </c>
      <c r="GA36" s="4">
        <f t="shared" si="510"/>
        <v>11.574539750147551</v>
      </c>
      <c r="GB36" s="4">
        <f t="shared" si="510"/>
        <v>14.494815082428431</v>
      </c>
      <c r="GC36" s="4">
        <f t="shared" si="510"/>
        <v>14.489934399421827</v>
      </c>
      <c r="GD36" s="4">
        <f t="shared" si="510"/>
        <v>15.514877830807563</v>
      </c>
      <c r="GE36" s="4">
        <f t="shared" si="510"/>
        <v>17.882822536175468</v>
      </c>
      <c r="GF36" s="4">
        <f t="shared" si="510"/>
        <v>18.37251773117066</v>
      </c>
      <c r="GG36" s="4">
        <f t="shared" ref="GG36:GP37" si="511">GG7-FU7</f>
        <v>16.662651784525792</v>
      </c>
      <c r="GH36" s="4">
        <f t="shared" si="511"/>
        <v>17.327238120590891</v>
      </c>
      <c r="GI36" s="4">
        <f t="shared" si="511"/>
        <v>19.193285923446979</v>
      </c>
      <c r="GJ36" s="4">
        <f t="shared" si="511"/>
        <v>19.495888269855868</v>
      </c>
      <c r="GK36" s="4">
        <f t="shared" si="511"/>
        <v>20.017307904394215</v>
      </c>
      <c r="GL36" s="4">
        <f t="shared" si="511"/>
        <v>23.175923256831084</v>
      </c>
      <c r="GM36" s="4">
        <f t="shared" si="511"/>
        <v>23.658297427316597</v>
      </c>
      <c r="GN36" s="4">
        <f t="shared" si="511"/>
        <v>24.259434884295956</v>
      </c>
      <c r="GO36" s="4">
        <f t="shared" si="511"/>
        <v>26.548475214390464</v>
      </c>
      <c r="GP36" s="4">
        <f t="shared" si="511"/>
        <v>28.272983210055031</v>
      </c>
      <c r="GQ36" s="4">
        <f t="shared" ref="GQ36:GW37" si="512">GQ7-GE7</f>
        <v>27.957365708961561</v>
      </c>
      <c r="GR36" s="4">
        <f t="shared" si="512"/>
        <v>29.036810100587559</v>
      </c>
      <c r="GS36" s="4">
        <f t="shared" si="512"/>
        <v>31.656923427962738</v>
      </c>
      <c r="GT36" s="4">
        <f t="shared" si="512"/>
        <v>31.684580631666904</v>
      </c>
      <c r="GU36" s="4">
        <f t="shared" si="512"/>
        <v>30.771079462265334</v>
      </c>
      <c r="GV36" s="4">
        <f t="shared" si="512"/>
        <v>31.672378924150735</v>
      </c>
      <c r="GW36" s="4">
        <f t="shared" si="512"/>
        <v>31.772432925785893</v>
      </c>
      <c r="GX36" s="4">
        <f t="shared" ref="GX36:GX37" si="513">GX7-GL7</f>
        <v>29.806331121294306</v>
      </c>
      <c r="GY36" s="4">
        <f t="shared" ref="GY36:GY37" si="514">GY7-GM7</f>
        <v>30.399334106596029</v>
      </c>
      <c r="GZ36" s="4">
        <f t="shared" ref="GZ36:HC37" si="515">GZ7-GN7</f>
        <v>30.24477914472061</v>
      </c>
      <c r="HA36" s="4">
        <f t="shared" si="515"/>
        <v>28.176182997090791</v>
      </c>
      <c r="HB36" s="4">
        <f t="shared" si="515"/>
        <v>27.528679051548693</v>
      </c>
      <c r="HC36" s="4">
        <f t="shared" si="515"/>
        <v>28.245326006350979</v>
      </c>
      <c r="HD36" s="4">
        <f t="shared" ref="HD36:HF37" si="516">HD7-GR7</f>
        <v>28.658557167576419</v>
      </c>
      <c r="HE36" s="4">
        <f t="shared" ref="HE36:HE37" si="517">HE7-GS7</f>
        <v>27.339959308626931</v>
      </c>
      <c r="HF36" s="4">
        <f t="shared" si="516"/>
        <v>28.129816508528165</v>
      </c>
      <c r="HG36" s="4">
        <f t="shared" ref="HG36:HG37" si="518">HG7-GU7</f>
        <v>32.671292046167537</v>
      </c>
      <c r="HH36" s="4">
        <f t="shared" ref="HH36:HH37" si="519">HH7-GV7</f>
        <v>36.380611131181922</v>
      </c>
      <c r="HI36" s="4">
        <f t="shared" ref="HI36:HI37" si="520">HI7-GW7</f>
        <v>41.999090718944217</v>
      </c>
      <c r="HJ36" s="4">
        <f t="shared" ref="HJ36:HJ37" si="521">HJ7-GX7</f>
        <v>46.238777357342656</v>
      </c>
      <c r="HK36" s="4">
        <f t="shared" ref="HK36:HL37" si="522">HK7-GY7</f>
        <v>51.102377973417447</v>
      </c>
      <c r="HL36" s="4">
        <f t="shared" si="522"/>
        <v>57.39764560476101</v>
      </c>
      <c r="HM36" s="4">
        <f t="shared" ref="HM36:HM37" si="523">HM7-HA7</f>
        <v>64.914710882089935</v>
      </c>
      <c r="HN36" s="4">
        <f t="shared" ref="HN36:HN37" si="524">HN7-HB7</f>
        <v>71.990887794489481</v>
      </c>
      <c r="HO36" s="4">
        <f t="shared" ref="HO36:HO37" si="525">HO7-HC7</f>
        <v>78.645699073985952</v>
      </c>
      <c r="HP36" s="4">
        <f t="shared" ref="HP36:HP37" si="526">HP7-HD7</f>
        <v>83.744385921545472</v>
      </c>
      <c r="HQ36" s="4">
        <f t="shared" ref="HQ36:HQ37" si="527">HQ7-HE7</f>
        <v>91.117471050179688</v>
      </c>
      <c r="HR36" s="4">
        <f t="shared" ref="HR36:HR37" si="528">HR7-HF7</f>
        <v>96.298316061683636</v>
      </c>
      <c r="HS36" s="4">
        <f t="shared" ref="HS36:HS37" si="529">HS7-HG7</f>
        <v>93.709927173851042</v>
      </c>
      <c r="HT36" s="4">
        <f t="shared" ref="HT36:HT37" si="530">HT7-HH7</f>
        <v>90.750606377517215</v>
      </c>
      <c r="HU36" s="4">
        <f t="shared" ref="HU36:HU37" si="531">HU7-HI7</f>
        <v>85.692591888345987</v>
      </c>
      <c r="HV36" s="4">
        <f t="shared" ref="HV36:HV37" si="532">HV7-HJ7</f>
        <v>81.962936624137342</v>
      </c>
      <c r="HW36" s="4">
        <f t="shared" ref="HW36:HW37" si="533">HW7-HK7</f>
        <v>77.60855393508416</v>
      </c>
      <c r="HX36" s="4">
        <f t="shared" ref="HX36:HX37" si="534">HX7-HL7</f>
        <v>71.185575098401159</v>
      </c>
      <c r="HY36" s="4">
        <f t="shared" ref="HY36:HY37" si="535">HY7-HM7</f>
        <v>66.272354205092256</v>
      </c>
      <c r="HZ36" s="4">
        <f t="shared" ref="HZ36:HZ37" si="536">HZ7-HN7</f>
        <v>59.406860109144191</v>
      </c>
      <c r="IA36" s="4">
        <f t="shared" ref="IA36:IA37" si="537">IA7-HO7</f>
        <v>50.214093666216741</v>
      </c>
      <c r="IB36" s="4">
        <f t="shared" ref="IB36:IB37" si="538">IB7-HP7</f>
        <v>42.383851229297647</v>
      </c>
      <c r="IC36" s="4">
        <f t="shared" ref="IC36:IC37" si="539">IC7-HQ7</f>
        <v>34.056592572873683</v>
      </c>
      <c r="ID36" s="4">
        <f t="shared" ref="ID36:ID37" si="540">ID7-HR7</f>
        <v>27.474991538476161</v>
      </c>
      <c r="IE36" s="4">
        <f t="shared" ref="IE36:IE37" si="541">IE7-HS7</f>
        <v>23.877114715445714</v>
      </c>
      <c r="IF36" s="4">
        <f t="shared" ref="IF36:IF37" si="542">IF7-HT7</f>
        <v>20.514324123899542</v>
      </c>
      <c r="IG36" s="4">
        <f t="shared" ref="IG36:IG37" si="543">IG7-HU7</f>
        <v>19.220129679983302</v>
      </c>
    </row>
    <row r="37" spans="1:242" ht="14.5" hidden="1" customHeight="1">
      <c r="D37" s="11" t="s">
        <v>26</v>
      </c>
      <c r="Q37" s="4"/>
      <c r="AB37" s="4"/>
      <c r="AC37" s="4">
        <f t="shared" si="495"/>
        <v>0</v>
      </c>
      <c r="AD37" s="4">
        <f t="shared" si="495"/>
        <v>0</v>
      </c>
      <c r="AE37" s="4">
        <f t="shared" si="495"/>
        <v>0</v>
      </c>
      <c r="AF37" s="4">
        <f t="shared" si="495"/>
        <v>0</v>
      </c>
      <c r="AG37" s="4">
        <f t="shared" si="495"/>
        <v>0</v>
      </c>
      <c r="AH37" s="4">
        <f t="shared" si="495"/>
        <v>0</v>
      </c>
      <c r="AI37" s="4">
        <f t="shared" si="495"/>
        <v>0</v>
      </c>
      <c r="AJ37" s="4">
        <f t="shared" si="495"/>
        <v>0</v>
      </c>
      <c r="AK37" s="4">
        <f t="shared" si="495"/>
        <v>0</v>
      </c>
      <c r="AL37" s="4">
        <f t="shared" si="495"/>
        <v>0</v>
      </c>
      <c r="AM37" s="4">
        <f t="shared" si="496"/>
        <v>0</v>
      </c>
      <c r="AN37" s="4">
        <f t="shared" si="496"/>
        <v>0</v>
      </c>
      <c r="AO37" s="4">
        <f t="shared" si="496"/>
        <v>0</v>
      </c>
      <c r="AP37" s="4">
        <f t="shared" si="496"/>
        <v>0</v>
      </c>
      <c r="AQ37" s="4">
        <f t="shared" si="496"/>
        <v>0</v>
      </c>
      <c r="AR37" s="4">
        <f t="shared" si="496"/>
        <v>0</v>
      </c>
      <c r="AS37" s="4">
        <f t="shared" si="496"/>
        <v>0</v>
      </c>
      <c r="AT37" s="4">
        <f t="shared" si="496"/>
        <v>0</v>
      </c>
      <c r="AU37" s="4">
        <f t="shared" si="496"/>
        <v>0</v>
      </c>
      <c r="AV37" s="4">
        <f t="shared" si="496"/>
        <v>0</v>
      </c>
      <c r="AW37" s="4">
        <f t="shared" si="497"/>
        <v>0</v>
      </c>
      <c r="AX37" s="4">
        <f t="shared" si="497"/>
        <v>0</v>
      </c>
      <c r="AY37" s="4">
        <f t="shared" si="497"/>
        <v>0</v>
      </c>
      <c r="AZ37" s="4">
        <f t="shared" si="497"/>
        <v>0</v>
      </c>
      <c r="BA37" s="4">
        <f t="shared" si="497"/>
        <v>0</v>
      </c>
      <c r="BB37" s="4">
        <f t="shared" si="497"/>
        <v>0</v>
      </c>
      <c r="BC37" s="4">
        <f t="shared" si="497"/>
        <v>0</v>
      </c>
      <c r="BD37" s="4">
        <f t="shared" si="497"/>
        <v>0</v>
      </c>
      <c r="BE37" s="4">
        <f t="shared" si="497"/>
        <v>0</v>
      </c>
      <c r="BF37" s="4">
        <f t="shared" si="497"/>
        <v>0</v>
      </c>
      <c r="BG37" s="4">
        <f t="shared" si="498"/>
        <v>0</v>
      </c>
      <c r="BH37" s="4">
        <f t="shared" si="498"/>
        <v>0</v>
      </c>
      <c r="BI37" s="4">
        <f t="shared" si="498"/>
        <v>0</v>
      </c>
      <c r="BJ37" s="4">
        <f t="shared" si="498"/>
        <v>0</v>
      </c>
      <c r="BK37" s="4">
        <f t="shared" si="498"/>
        <v>0</v>
      </c>
      <c r="BL37" s="4">
        <f t="shared" si="498"/>
        <v>0</v>
      </c>
      <c r="BM37" s="4">
        <f t="shared" si="498"/>
        <v>0</v>
      </c>
      <c r="BN37" s="4">
        <f t="shared" si="498"/>
        <v>0</v>
      </c>
      <c r="BO37" s="4">
        <f t="shared" si="498"/>
        <v>0</v>
      </c>
      <c r="BP37" s="4">
        <f t="shared" si="498"/>
        <v>0</v>
      </c>
      <c r="BQ37" s="4">
        <f t="shared" si="499"/>
        <v>0</v>
      </c>
      <c r="BR37" s="4">
        <f t="shared" si="499"/>
        <v>0</v>
      </c>
      <c r="BS37" s="4">
        <f t="shared" si="499"/>
        <v>0</v>
      </c>
      <c r="BT37" s="4">
        <f t="shared" si="499"/>
        <v>0</v>
      </c>
      <c r="BU37" s="4">
        <f t="shared" si="499"/>
        <v>0</v>
      </c>
      <c r="BV37" s="4">
        <f t="shared" si="499"/>
        <v>0</v>
      </c>
      <c r="BW37" s="4">
        <f t="shared" si="499"/>
        <v>0</v>
      </c>
      <c r="BX37" s="4">
        <f t="shared" si="499"/>
        <v>0</v>
      </c>
      <c r="BY37" s="4">
        <f t="shared" si="499"/>
        <v>0</v>
      </c>
      <c r="BZ37" s="4">
        <f t="shared" si="499"/>
        <v>0</v>
      </c>
      <c r="CA37" s="4">
        <f t="shared" si="500"/>
        <v>0</v>
      </c>
      <c r="CB37" s="4">
        <f t="shared" si="500"/>
        <v>0</v>
      </c>
      <c r="CC37" s="4">
        <f t="shared" si="500"/>
        <v>0</v>
      </c>
      <c r="CD37" s="4">
        <f t="shared" si="500"/>
        <v>0</v>
      </c>
      <c r="CE37" s="4">
        <f t="shared" si="500"/>
        <v>0</v>
      </c>
      <c r="CF37" s="4">
        <f t="shared" si="500"/>
        <v>0</v>
      </c>
      <c r="CG37" s="4">
        <f t="shared" si="500"/>
        <v>0</v>
      </c>
      <c r="CH37" s="4">
        <f t="shared" si="500"/>
        <v>0</v>
      </c>
      <c r="CI37" s="4">
        <f t="shared" si="500"/>
        <v>0</v>
      </c>
      <c r="CJ37" s="4">
        <f t="shared" si="500"/>
        <v>0</v>
      </c>
      <c r="CK37" s="4">
        <f t="shared" si="501"/>
        <v>0</v>
      </c>
      <c r="CL37" s="4">
        <f t="shared" si="501"/>
        <v>0</v>
      </c>
      <c r="CM37" s="4">
        <f t="shared" si="501"/>
        <v>0</v>
      </c>
      <c r="CN37" s="4">
        <f t="shared" si="501"/>
        <v>0</v>
      </c>
      <c r="CO37" s="4">
        <f t="shared" si="501"/>
        <v>0</v>
      </c>
      <c r="CP37" s="4">
        <f t="shared" si="501"/>
        <v>0</v>
      </c>
      <c r="CQ37" s="4">
        <f t="shared" si="501"/>
        <v>0</v>
      </c>
      <c r="CR37" s="4">
        <f t="shared" si="501"/>
        <v>0</v>
      </c>
      <c r="CS37" s="4">
        <f t="shared" si="501"/>
        <v>0</v>
      </c>
      <c r="CT37" s="4">
        <f t="shared" si="501"/>
        <v>0</v>
      </c>
      <c r="CU37" s="4">
        <f t="shared" si="502"/>
        <v>0</v>
      </c>
      <c r="CV37" s="4">
        <f t="shared" si="502"/>
        <v>0</v>
      </c>
      <c r="CW37" s="4">
        <f t="shared" si="502"/>
        <v>0</v>
      </c>
      <c r="CX37" s="4">
        <f t="shared" si="502"/>
        <v>0</v>
      </c>
      <c r="CY37" s="4">
        <f t="shared" si="502"/>
        <v>0</v>
      </c>
      <c r="CZ37" s="4">
        <f t="shared" si="502"/>
        <v>0</v>
      </c>
      <c r="DA37" s="4">
        <f t="shared" si="502"/>
        <v>0</v>
      </c>
      <c r="DB37" s="4">
        <f t="shared" si="502"/>
        <v>0</v>
      </c>
      <c r="DC37" s="4">
        <f t="shared" si="502"/>
        <v>0</v>
      </c>
      <c r="DD37" s="4">
        <f t="shared" si="502"/>
        <v>0</v>
      </c>
      <c r="DE37" s="4">
        <f t="shared" si="503"/>
        <v>0</v>
      </c>
      <c r="DF37" s="4">
        <f t="shared" si="503"/>
        <v>0</v>
      </c>
      <c r="DG37" s="4">
        <f t="shared" si="503"/>
        <v>0</v>
      </c>
      <c r="DH37" s="4">
        <f t="shared" si="503"/>
        <v>0</v>
      </c>
      <c r="DI37" s="4">
        <f t="shared" si="503"/>
        <v>0</v>
      </c>
      <c r="DJ37" s="4">
        <f t="shared" si="503"/>
        <v>0</v>
      </c>
      <c r="DK37" s="4">
        <f t="shared" si="503"/>
        <v>0</v>
      </c>
      <c r="DL37" s="4">
        <f t="shared" si="503"/>
        <v>0</v>
      </c>
      <c r="DM37" s="4">
        <f t="shared" si="503"/>
        <v>0</v>
      </c>
      <c r="DN37" s="4">
        <f t="shared" si="503"/>
        <v>0</v>
      </c>
      <c r="DO37" s="4">
        <f t="shared" si="504"/>
        <v>0</v>
      </c>
      <c r="DP37" s="4">
        <f t="shared" si="504"/>
        <v>0</v>
      </c>
      <c r="DQ37" s="4">
        <f t="shared" si="504"/>
        <v>0</v>
      </c>
      <c r="DR37" s="4">
        <f t="shared" si="504"/>
        <v>0</v>
      </c>
      <c r="DS37" s="4">
        <f t="shared" si="504"/>
        <v>0</v>
      </c>
      <c r="DT37" s="4">
        <f t="shared" si="504"/>
        <v>0</v>
      </c>
      <c r="DU37" s="4">
        <f t="shared" si="504"/>
        <v>0</v>
      </c>
      <c r="DV37" s="4">
        <f t="shared" si="504"/>
        <v>0</v>
      </c>
      <c r="DW37" s="4">
        <f t="shared" si="504"/>
        <v>0</v>
      </c>
      <c r="DX37" s="4">
        <f t="shared" si="504"/>
        <v>0</v>
      </c>
      <c r="DY37" s="4">
        <f t="shared" si="505"/>
        <v>0</v>
      </c>
      <c r="DZ37" s="4">
        <f t="shared" si="505"/>
        <v>0</v>
      </c>
      <c r="EA37" s="4">
        <f t="shared" si="505"/>
        <v>0</v>
      </c>
      <c r="EB37" s="4">
        <f t="shared" si="505"/>
        <v>0</v>
      </c>
      <c r="EC37" s="4">
        <f t="shared" si="505"/>
        <v>0</v>
      </c>
      <c r="ED37" s="4">
        <f t="shared" si="505"/>
        <v>0</v>
      </c>
      <c r="EE37" s="4">
        <f t="shared" si="505"/>
        <v>0</v>
      </c>
      <c r="EF37" s="4">
        <f t="shared" si="505"/>
        <v>0</v>
      </c>
      <c r="EG37" s="4">
        <f t="shared" si="505"/>
        <v>0</v>
      </c>
      <c r="EH37" s="4">
        <f t="shared" si="505"/>
        <v>0</v>
      </c>
      <c r="EI37" s="4">
        <f t="shared" si="506"/>
        <v>0</v>
      </c>
      <c r="EJ37" s="4">
        <f t="shared" si="506"/>
        <v>0</v>
      </c>
      <c r="EK37" s="4">
        <f t="shared" si="506"/>
        <v>0</v>
      </c>
      <c r="EL37" s="4">
        <f t="shared" si="506"/>
        <v>0</v>
      </c>
      <c r="EM37" s="4">
        <f t="shared" si="506"/>
        <v>0</v>
      </c>
      <c r="EN37" s="4">
        <f t="shared" si="506"/>
        <v>0</v>
      </c>
      <c r="EO37" s="4">
        <f t="shared" si="506"/>
        <v>0</v>
      </c>
      <c r="EP37" s="4">
        <f t="shared" si="506"/>
        <v>0</v>
      </c>
      <c r="EQ37" s="4">
        <f t="shared" si="506"/>
        <v>0</v>
      </c>
      <c r="ER37" s="4">
        <f t="shared" si="506"/>
        <v>0</v>
      </c>
      <c r="ES37" s="4">
        <f t="shared" si="507"/>
        <v>0</v>
      </c>
      <c r="ET37" s="4">
        <f t="shared" si="507"/>
        <v>0</v>
      </c>
      <c r="EU37" s="4">
        <f t="shared" si="507"/>
        <v>0</v>
      </c>
      <c r="EV37" s="4">
        <f t="shared" si="507"/>
        <v>0</v>
      </c>
      <c r="EW37" s="4">
        <f t="shared" si="507"/>
        <v>0</v>
      </c>
      <c r="EX37" s="4">
        <f t="shared" si="507"/>
        <v>0</v>
      </c>
      <c r="EY37" s="4">
        <f t="shared" si="507"/>
        <v>0</v>
      </c>
      <c r="EZ37" s="4">
        <f t="shared" si="507"/>
        <v>0</v>
      </c>
      <c r="FA37" s="4">
        <f t="shared" si="507"/>
        <v>0</v>
      </c>
      <c r="FB37" s="4">
        <f t="shared" si="507"/>
        <v>0</v>
      </c>
      <c r="FC37" s="4">
        <f t="shared" si="508"/>
        <v>0</v>
      </c>
      <c r="FD37" s="4">
        <f t="shared" si="508"/>
        <v>0</v>
      </c>
      <c r="FE37" s="4">
        <f t="shared" si="508"/>
        <v>0</v>
      </c>
      <c r="FF37" s="4">
        <f t="shared" si="508"/>
        <v>0</v>
      </c>
      <c r="FG37" s="4">
        <f t="shared" si="508"/>
        <v>0</v>
      </c>
      <c r="FH37" s="4">
        <f t="shared" si="508"/>
        <v>0</v>
      </c>
      <c r="FI37" s="4">
        <f t="shared" si="508"/>
        <v>0</v>
      </c>
      <c r="FJ37" s="4">
        <f t="shared" si="508"/>
        <v>0</v>
      </c>
      <c r="FK37" s="4">
        <f t="shared" si="508"/>
        <v>0</v>
      </c>
      <c r="FL37" s="4">
        <f t="shared" si="508"/>
        <v>0</v>
      </c>
      <c r="FM37" s="4">
        <f t="shared" si="509"/>
        <v>0</v>
      </c>
      <c r="FN37" s="4">
        <f t="shared" si="509"/>
        <v>0</v>
      </c>
      <c r="FO37" s="4">
        <f t="shared" si="509"/>
        <v>0</v>
      </c>
      <c r="FP37" s="4">
        <f t="shared" si="509"/>
        <v>0</v>
      </c>
      <c r="FQ37" s="4">
        <f t="shared" si="509"/>
        <v>0</v>
      </c>
      <c r="FR37" s="4">
        <f t="shared" si="509"/>
        <v>0</v>
      </c>
      <c r="FS37" s="4">
        <f t="shared" si="509"/>
        <v>0</v>
      </c>
      <c r="FT37" s="4">
        <f t="shared" si="509"/>
        <v>0</v>
      </c>
      <c r="FU37" s="4">
        <f t="shared" si="509"/>
        <v>0</v>
      </c>
      <c r="FV37" s="4">
        <f t="shared" si="509"/>
        <v>0</v>
      </c>
      <c r="FW37" s="4">
        <f t="shared" si="510"/>
        <v>0</v>
      </c>
      <c r="FX37" s="4">
        <f t="shared" si="510"/>
        <v>0</v>
      </c>
      <c r="FY37" s="4">
        <f t="shared" si="510"/>
        <v>0</v>
      </c>
      <c r="FZ37" s="4">
        <f t="shared" si="510"/>
        <v>0</v>
      </c>
      <c r="GA37" s="4">
        <f t="shared" si="510"/>
        <v>0</v>
      </c>
      <c r="GB37" s="4">
        <f t="shared" si="510"/>
        <v>0</v>
      </c>
      <c r="GC37" s="4">
        <f t="shared" si="510"/>
        <v>0</v>
      </c>
      <c r="GD37" s="4">
        <f t="shared" si="510"/>
        <v>0</v>
      </c>
      <c r="GE37" s="4">
        <f t="shared" si="510"/>
        <v>0</v>
      </c>
      <c r="GF37" s="4">
        <f t="shared" si="510"/>
        <v>0</v>
      </c>
      <c r="GG37" s="4">
        <f t="shared" si="511"/>
        <v>0</v>
      </c>
      <c r="GH37" s="4">
        <f t="shared" si="511"/>
        <v>0</v>
      </c>
      <c r="GI37" s="4">
        <f t="shared" si="511"/>
        <v>0</v>
      </c>
      <c r="GJ37" s="4">
        <f t="shared" si="511"/>
        <v>0</v>
      </c>
      <c r="GK37" s="4">
        <f t="shared" si="511"/>
        <v>0</v>
      </c>
      <c r="GL37" s="4">
        <f t="shared" si="511"/>
        <v>0</v>
      </c>
      <c r="GM37" s="4">
        <f t="shared" si="511"/>
        <v>0</v>
      </c>
      <c r="GN37" s="4">
        <f t="shared" si="511"/>
        <v>0</v>
      </c>
      <c r="GO37" s="4">
        <f t="shared" si="511"/>
        <v>0</v>
      </c>
      <c r="GP37" s="4">
        <f t="shared" si="511"/>
        <v>0</v>
      </c>
      <c r="GQ37" s="4">
        <f t="shared" si="512"/>
        <v>0</v>
      </c>
      <c r="GR37" s="4">
        <f t="shared" si="512"/>
        <v>0</v>
      </c>
      <c r="GS37" s="4">
        <f t="shared" si="512"/>
        <v>0</v>
      </c>
      <c r="GT37" s="4">
        <f t="shared" si="512"/>
        <v>0</v>
      </c>
      <c r="GU37" s="4">
        <f t="shared" si="512"/>
        <v>0</v>
      </c>
      <c r="GV37" s="4">
        <f t="shared" si="512"/>
        <v>0</v>
      </c>
      <c r="GW37" s="4">
        <f t="shared" si="512"/>
        <v>0</v>
      </c>
      <c r="GX37" s="4">
        <f t="shared" si="513"/>
        <v>0</v>
      </c>
      <c r="GY37" s="4">
        <f t="shared" si="514"/>
        <v>0</v>
      </c>
      <c r="GZ37" s="4">
        <f t="shared" si="515"/>
        <v>0</v>
      </c>
      <c r="HA37" s="4">
        <f t="shared" si="515"/>
        <v>0</v>
      </c>
      <c r="HB37" s="4">
        <f t="shared" si="515"/>
        <v>0</v>
      </c>
      <c r="HC37" s="4">
        <f t="shared" si="515"/>
        <v>0</v>
      </c>
      <c r="HD37" s="4">
        <f t="shared" si="516"/>
        <v>0</v>
      </c>
      <c r="HE37" s="4">
        <f t="shared" si="517"/>
        <v>0</v>
      </c>
      <c r="HF37" s="4">
        <f t="shared" si="516"/>
        <v>0.62999999999999901</v>
      </c>
      <c r="HG37" s="4">
        <f t="shared" si="518"/>
        <v>0</v>
      </c>
      <c r="HH37" s="4">
        <f t="shared" si="519"/>
        <v>0</v>
      </c>
      <c r="HI37" s="4">
        <f t="shared" si="520"/>
        <v>0</v>
      </c>
      <c r="HJ37" s="4">
        <f t="shared" si="521"/>
        <v>0</v>
      </c>
      <c r="HK37" s="4">
        <f t="shared" si="522"/>
        <v>0</v>
      </c>
      <c r="HL37" s="4">
        <f t="shared" si="522"/>
        <v>0</v>
      </c>
      <c r="HM37" s="4">
        <f t="shared" si="523"/>
        <v>0</v>
      </c>
      <c r="HN37" s="4">
        <f t="shared" si="524"/>
        <v>0</v>
      </c>
      <c r="HO37" s="4">
        <f t="shared" si="525"/>
        <v>0</v>
      </c>
      <c r="HP37" s="4">
        <f t="shared" si="526"/>
        <v>0</v>
      </c>
      <c r="HQ37" s="4">
        <f t="shared" si="527"/>
        <v>0</v>
      </c>
      <c r="HR37" s="4">
        <f t="shared" si="528"/>
        <v>-0.62999999999999901</v>
      </c>
      <c r="HS37" s="4">
        <f t="shared" si="529"/>
        <v>0</v>
      </c>
      <c r="HT37" s="4">
        <f t="shared" si="530"/>
        <v>0</v>
      </c>
      <c r="HU37" s="4">
        <f t="shared" si="531"/>
        <v>0</v>
      </c>
      <c r="HV37" s="4">
        <f t="shared" si="532"/>
        <v>0</v>
      </c>
      <c r="HW37" s="4">
        <f t="shared" si="533"/>
        <v>0</v>
      </c>
      <c r="HX37" s="4">
        <f t="shared" si="534"/>
        <v>0</v>
      </c>
      <c r="HY37" s="4">
        <f t="shared" si="535"/>
        <v>0</v>
      </c>
      <c r="HZ37" s="4">
        <f t="shared" si="536"/>
        <v>0</v>
      </c>
      <c r="IA37" s="4">
        <f t="shared" si="537"/>
        <v>0</v>
      </c>
      <c r="IB37" s="4">
        <f t="shared" si="538"/>
        <v>0</v>
      </c>
      <c r="IC37" s="4">
        <f t="shared" si="539"/>
        <v>0</v>
      </c>
      <c r="ID37" s="4">
        <f t="shared" si="540"/>
        <v>0</v>
      </c>
      <c r="IE37" s="4">
        <f t="shared" si="541"/>
        <v>0</v>
      </c>
      <c r="IF37" s="4">
        <f t="shared" si="542"/>
        <v>0</v>
      </c>
      <c r="IG37" s="4">
        <f t="shared" si="543"/>
        <v>0</v>
      </c>
    </row>
    <row r="38" spans="1:242">
      <c r="D38" s="12" t="s">
        <v>119</v>
      </c>
      <c r="Q38" s="4"/>
      <c r="AB38" s="4"/>
      <c r="AC38" s="4">
        <f>(AC17-Q17)*(-1)</f>
        <v>-8.1633108160596635</v>
      </c>
      <c r="AD38" s="4">
        <f t="shared" ref="AD38:CO38" si="544">(AD17-R17)*(-1)</f>
        <v>-8.7647398068012308</v>
      </c>
      <c r="AE38" s="4">
        <f t="shared" si="544"/>
        <v>-9.6756952876193054</v>
      </c>
      <c r="AF38" s="4">
        <f t="shared" si="544"/>
        <v>-10.612519855586811</v>
      </c>
      <c r="AG38" s="4">
        <f t="shared" si="544"/>
        <v>-11.703960798345008</v>
      </c>
      <c r="AH38" s="4">
        <f t="shared" si="544"/>
        <v>-13.186301929931915</v>
      </c>
      <c r="AI38" s="4">
        <f t="shared" si="544"/>
        <v>-15.058468122179761</v>
      </c>
      <c r="AJ38" s="4">
        <f t="shared" si="544"/>
        <v>-17.27814984149461</v>
      </c>
      <c r="AK38" s="4">
        <f t="shared" si="544"/>
        <v>-20.245010368524333</v>
      </c>
      <c r="AL38" s="4">
        <f t="shared" si="544"/>
        <v>-23.452517318424157</v>
      </c>
      <c r="AM38" s="4">
        <f t="shared" si="544"/>
        <v>-27.117660711365716</v>
      </c>
      <c r="AN38" s="4">
        <f t="shared" si="544"/>
        <v>-30.188166948219248</v>
      </c>
      <c r="AO38" s="4">
        <f t="shared" si="544"/>
        <v>-33.449244300122473</v>
      </c>
      <c r="AP38" s="4">
        <f t="shared" si="544"/>
        <v>-36.53922281759327</v>
      </c>
      <c r="AQ38" s="4">
        <f t="shared" si="544"/>
        <v>-39.728780114358074</v>
      </c>
      <c r="AR38" s="4">
        <f t="shared" si="544"/>
        <v>-43.179174345747299</v>
      </c>
      <c r="AS38" s="4">
        <f t="shared" si="544"/>
        <v>-46.993450337477725</v>
      </c>
      <c r="AT38" s="4">
        <f t="shared" si="544"/>
        <v>-50.762260140826129</v>
      </c>
      <c r="AU38" s="4">
        <f t="shared" si="544"/>
        <v>-54.246570540245102</v>
      </c>
      <c r="AV38" s="4">
        <f t="shared" si="544"/>
        <v>-56.706650024142505</v>
      </c>
      <c r="AW38" s="4">
        <f t="shared" si="544"/>
        <v>-57.466424550203556</v>
      </c>
      <c r="AX38" s="4">
        <f t="shared" si="544"/>
        <v>-56.435398441444931</v>
      </c>
      <c r="AY38" s="4">
        <f t="shared" si="544"/>
        <v>-53.185635188882088</v>
      </c>
      <c r="AZ38" s="4">
        <f t="shared" si="544"/>
        <v>-49.553710785565784</v>
      </c>
      <c r="BA38" s="4">
        <f t="shared" si="544"/>
        <v>-44.968983640353201</v>
      </c>
      <c r="BB38" s="4">
        <f t="shared" si="544"/>
        <v>-40.095599523012027</v>
      </c>
      <c r="BC38" s="4">
        <f t="shared" si="544"/>
        <v>-34.410987160577747</v>
      </c>
      <c r="BD38" s="4">
        <f t="shared" si="544"/>
        <v>-27.583962154505059</v>
      </c>
      <c r="BE38" s="4">
        <f t="shared" si="544"/>
        <v>-18.797833759881314</v>
      </c>
      <c r="BF38" s="4">
        <f t="shared" si="544"/>
        <v>-9.4923746203251085</v>
      </c>
      <c r="BG38" s="4">
        <f t="shared" si="544"/>
        <v>0.42609501518268189</v>
      </c>
      <c r="BH38" s="4">
        <f t="shared" si="544"/>
        <v>9.4255211361323177</v>
      </c>
      <c r="BI38" s="4">
        <f t="shared" si="544"/>
        <v>17.200528419059026</v>
      </c>
      <c r="BJ38" s="4">
        <f t="shared" si="544"/>
        <v>23.284538735170827</v>
      </c>
      <c r="BK38" s="4">
        <f t="shared" si="544"/>
        <v>27.202316197702487</v>
      </c>
      <c r="BL38" s="4">
        <f t="shared" si="544"/>
        <v>29.895895433271619</v>
      </c>
      <c r="BM38" s="4">
        <f t="shared" si="544"/>
        <v>31.424532935241984</v>
      </c>
      <c r="BN38" s="4">
        <f t="shared" si="544"/>
        <v>32.471671888912283</v>
      </c>
      <c r="BO38" s="4">
        <f t="shared" si="544"/>
        <v>32.785672664557069</v>
      </c>
      <c r="BP38" s="4">
        <f t="shared" si="544"/>
        <v>31.924326618318901</v>
      </c>
      <c r="BQ38" s="4">
        <f t="shared" si="544"/>
        <v>29.291184069993506</v>
      </c>
      <c r="BR38" s="4">
        <f t="shared" si="544"/>
        <v>26.184567522869656</v>
      </c>
      <c r="BS38" s="4">
        <f t="shared" si="544"/>
        <v>22.04464804203451</v>
      </c>
      <c r="BT38" s="4">
        <f t="shared" si="544"/>
        <v>17.542214887331681</v>
      </c>
      <c r="BU38" s="4">
        <f t="shared" si="544"/>
        <v>12.184416661647901</v>
      </c>
      <c r="BV38" s="4">
        <f t="shared" si="544"/>
        <v>6.4787043490115366</v>
      </c>
      <c r="BW38" s="4">
        <f t="shared" si="544"/>
        <v>0.90056619271376803</v>
      </c>
      <c r="BX38" s="4">
        <f t="shared" si="544"/>
        <v>-4.3850288147944525</v>
      </c>
      <c r="BY38" s="4">
        <f t="shared" si="544"/>
        <v>-10.073644193905636</v>
      </c>
      <c r="BZ38" s="4">
        <f t="shared" si="544"/>
        <v>-16.168905557434186</v>
      </c>
      <c r="CA38" s="4">
        <f t="shared" si="544"/>
        <v>-22.280190502740936</v>
      </c>
      <c r="CB38" s="4">
        <f t="shared" si="544"/>
        <v>-27.994156515759187</v>
      </c>
      <c r="CC38" s="4">
        <f t="shared" si="544"/>
        <v>-33.18648552417784</v>
      </c>
      <c r="CD38" s="4">
        <f t="shared" si="544"/>
        <v>-38.189536570339101</v>
      </c>
      <c r="CE38" s="4">
        <f t="shared" si="544"/>
        <v>-42.577039327410773</v>
      </c>
      <c r="CF38" s="4">
        <f t="shared" si="544"/>
        <v>-45.861921477251258</v>
      </c>
      <c r="CG38" s="4">
        <f t="shared" si="544"/>
        <v>-47.314773485598153</v>
      </c>
      <c r="CH38" s="4">
        <f t="shared" si="544"/>
        <v>-47.220017285877361</v>
      </c>
      <c r="CI38" s="4">
        <f t="shared" si="544"/>
        <v>-46.065848040525964</v>
      </c>
      <c r="CJ38" s="4">
        <f t="shared" si="544"/>
        <v>-44.252228508720464</v>
      </c>
      <c r="CK38" s="4">
        <f t="shared" si="544"/>
        <v>-40.639345080314342</v>
      </c>
      <c r="CL38" s="4">
        <f t="shared" si="544"/>
        <v>-36.035609363911249</v>
      </c>
      <c r="CM38" s="4">
        <f t="shared" si="544"/>
        <v>-31.120484329077556</v>
      </c>
      <c r="CN38" s="4">
        <f t="shared" si="544"/>
        <v>-26.418802922007103</v>
      </c>
      <c r="CO38" s="4">
        <f t="shared" si="544"/>
        <v>-22.495826160355762</v>
      </c>
      <c r="CP38" s="4">
        <f t="shared" ref="CP38:FA38" si="545">(CP17-CD17)*(-1)</f>
        <v>-18.55592985351052</v>
      </c>
      <c r="CQ38" s="4">
        <f t="shared" si="545"/>
        <v>-15.379676298071502</v>
      </c>
      <c r="CR38" s="4">
        <f t="shared" si="545"/>
        <v>-14.040080759950627</v>
      </c>
      <c r="CS38" s="4">
        <f t="shared" si="545"/>
        <v>-13.947682887054214</v>
      </c>
      <c r="CT38" s="4">
        <f t="shared" si="545"/>
        <v>-15.261762407255446</v>
      </c>
      <c r="CU38" s="4">
        <f t="shared" si="545"/>
        <v>-17.349233584579167</v>
      </c>
      <c r="CV38" s="4">
        <f t="shared" si="545"/>
        <v>-19.926114208460547</v>
      </c>
      <c r="CW38" s="4">
        <f t="shared" si="545"/>
        <v>-23.469045539922433</v>
      </c>
      <c r="CX38" s="4">
        <f t="shared" si="545"/>
        <v>-27.167864245516853</v>
      </c>
      <c r="CY38" s="4">
        <f t="shared" si="545"/>
        <v>-30.51278638405114</v>
      </c>
      <c r="CZ38" s="4">
        <f t="shared" si="545"/>
        <v>-33.179303180111447</v>
      </c>
      <c r="DA38" s="4">
        <f t="shared" si="545"/>
        <v>-34.517446618060603</v>
      </c>
      <c r="DB38" s="4">
        <f t="shared" si="545"/>
        <v>-35.837218225316576</v>
      </c>
      <c r="DC38" s="4">
        <f t="shared" si="545"/>
        <v>-35.705743340621041</v>
      </c>
      <c r="DD38" s="4">
        <f t="shared" si="545"/>
        <v>-32.915051767393948</v>
      </c>
      <c r="DE38" s="4">
        <f t="shared" si="545"/>
        <v>-29.052606652786324</v>
      </c>
      <c r="DF38" s="4">
        <f t="shared" si="545"/>
        <v>-23.866334816884148</v>
      </c>
      <c r="DG38" s="4">
        <f t="shared" si="545"/>
        <v>-18.292768764741595</v>
      </c>
      <c r="DH38" s="4">
        <f t="shared" si="545"/>
        <v>-12.641386494687197</v>
      </c>
      <c r="DI38" s="4">
        <f t="shared" si="545"/>
        <v>-7.1866217260370604</v>
      </c>
      <c r="DJ38" s="4">
        <f t="shared" si="545"/>
        <v>-2.0194273144726367</v>
      </c>
      <c r="DK38" s="4">
        <f t="shared" si="545"/>
        <v>2.3759388254239298</v>
      </c>
      <c r="DL38" s="4">
        <f t="shared" si="545"/>
        <v>6.0935465379905054</v>
      </c>
      <c r="DM38" s="4">
        <f t="shared" si="545"/>
        <v>8.9840437079387243</v>
      </c>
      <c r="DN38" s="4">
        <f t="shared" si="545"/>
        <v>11.828206690954516</v>
      </c>
      <c r="DO38" s="4">
        <f t="shared" si="545"/>
        <v>13.8422060162099</v>
      </c>
      <c r="DP38" s="4">
        <f t="shared" si="545"/>
        <v>14.584951523883035</v>
      </c>
      <c r="DQ38" s="4">
        <f t="shared" si="545"/>
        <v>14.773471778471844</v>
      </c>
      <c r="DR38" s="4">
        <f t="shared" si="545"/>
        <v>14.357147389673628</v>
      </c>
      <c r="DS38" s="4">
        <f t="shared" si="545"/>
        <v>13.83620881343586</v>
      </c>
      <c r="DT38" s="4">
        <f t="shared" si="545"/>
        <v>13.630225507036755</v>
      </c>
      <c r="DU38" s="4">
        <f t="shared" si="545"/>
        <v>13.934615847095358</v>
      </c>
      <c r="DV38" s="4">
        <f t="shared" si="545"/>
        <v>14.03795561483679</v>
      </c>
      <c r="DW38" s="4">
        <f t="shared" si="545"/>
        <v>14.447779808146322</v>
      </c>
      <c r="DX38" s="4">
        <f t="shared" si="545"/>
        <v>14.963062196239207</v>
      </c>
      <c r="DY38" s="4">
        <f t="shared" si="545"/>
        <v>15.660971424523666</v>
      </c>
      <c r="DZ38" s="4">
        <f t="shared" si="545"/>
        <v>16.350026438203543</v>
      </c>
      <c r="EA38" s="4">
        <f t="shared" si="545"/>
        <v>16.904525919045113</v>
      </c>
      <c r="EB38" s="4">
        <f t="shared" si="545"/>
        <v>17.395014900792944</v>
      </c>
      <c r="EC38" s="4">
        <f t="shared" si="545"/>
        <v>17.594576761711608</v>
      </c>
      <c r="ED38" s="4">
        <f t="shared" si="545"/>
        <v>17.207475505666991</v>
      </c>
      <c r="EE38" s="4">
        <f t="shared" si="545"/>
        <v>16.565957634454662</v>
      </c>
      <c r="EF38" s="4">
        <f t="shared" si="545"/>
        <v>15.716355793311436</v>
      </c>
      <c r="EG38" s="4">
        <f t="shared" si="545"/>
        <v>14.549672797099731</v>
      </c>
      <c r="EH38" s="4">
        <f t="shared" si="545"/>
        <v>14.055133150017355</v>
      </c>
      <c r="EI38" s="4">
        <f t="shared" si="545"/>
        <v>13.743927670697985</v>
      </c>
      <c r="EJ38" s="4">
        <f t="shared" si="545"/>
        <v>13.686953053479385</v>
      </c>
      <c r="EK38" s="4">
        <f t="shared" si="545"/>
        <v>13.432518299683011</v>
      </c>
      <c r="EL38" s="4">
        <f t="shared" si="545"/>
        <v>13.107294967146515</v>
      </c>
      <c r="EM38" s="4">
        <f t="shared" si="545"/>
        <v>12.877015302274515</v>
      </c>
      <c r="EN38" s="4">
        <f t="shared" si="545"/>
        <v>12.53283837671006</v>
      </c>
      <c r="EO38" s="4">
        <f t="shared" si="545"/>
        <v>12.247961988401926</v>
      </c>
      <c r="EP38" s="4">
        <f t="shared" si="545"/>
        <v>12.232405221784461</v>
      </c>
      <c r="EQ38" s="4">
        <f t="shared" si="545"/>
        <v>12.054326290394783</v>
      </c>
      <c r="ER38" s="4">
        <f t="shared" si="545"/>
        <v>11.297877272874757</v>
      </c>
      <c r="ES38" s="4">
        <f t="shared" si="545"/>
        <v>10.250272286853146</v>
      </c>
      <c r="ET38" s="4">
        <f t="shared" si="545"/>
        <v>8.4400761658613987</v>
      </c>
      <c r="EU38" s="4">
        <f t="shared" si="545"/>
        <v>6.3694870171295861</v>
      </c>
      <c r="EV38" s="4">
        <f t="shared" si="545"/>
        <v>3.9837433910538493</v>
      </c>
      <c r="EW38" s="4">
        <f t="shared" si="545"/>
        <v>2.0817554928477193</v>
      </c>
      <c r="EX38" s="4">
        <f t="shared" si="545"/>
        <v>0.3295735733422589</v>
      </c>
      <c r="EY38" s="4">
        <f t="shared" si="545"/>
        <v>-1.3616638217249033</v>
      </c>
      <c r="EZ38" s="4">
        <f t="shared" si="545"/>
        <v>-3.0151864660718957</v>
      </c>
      <c r="FA38" s="4">
        <f t="shared" si="545"/>
        <v>-4.4961498132701081</v>
      </c>
      <c r="FB38" s="4">
        <f t="shared" ref="FB38:GW38" si="546">(FB17-EP17)*(-1)</f>
        <v>-5.6292451730352013</v>
      </c>
      <c r="FC38" s="4">
        <f t="shared" si="546"/>
        <v>-6.2430884163646851</v>
      </c>
      <c r="FD38" s="4">
        <f t="shared" si="546"/>
        <v>-6.1409099986429965</v>
      </c>
      <c r="FE38" s="4">
        <f t="shared" si="546"/>
        <v>-5.8977575627992564</v>
      </c>
      <c r="FF38" s="4">
        <f t="shared" si="546"/>
        <v>-5.2142668767484679</v>
      </c>
      <c r="FG38" s="4">
        <f t="shared" si="546"/>
        <v>-4.7626666822670813</v>
      </c>
      <c r="FH38" s="4">
        <f t="shared" si="546"/>
        <v>-4.2322176267755935</v>
      </c>
      <c r="FI38" s="4">
        <f t="shared" si="546"/>
        <v>-4.4126585516800674</v>
      </c>
      <c r="FJ38" s="4">
        <f t="shared" si="546"/>
        <v>-4.9565101340474484</v>
      </c>
      <c r="FK38" s="4">
        <f t="shared" si="546"/>
        <v>-5.6308558955669241</v>
      </c>
      <c r="FL38" s="4">
        <f t="shared" si="546"/>
        <v>-6.3969945948058466</v>
      </c>
      <c r="FM38" s="4">
        <f t="shared" si="546"/>
        <v>-7.5638469936959609</v>
      </c>
      <c r="FN38" s="4">
        <f t="shared" si="546"/>
        <v>-9.3262191041681604</v>
      </c>
      <c r="FO38" s="4">
        <f t="shared" si="546"/>
        <v>-11.296215990555254</v>
      </c>
      <c r="FP38" s="4">
        <f t="shared" si="546"/>
        <v>-13.369902660719163</v>
      </c>
      <c r="FQ38" s="4">
        <f t="shared" si="546"/>
        <v>-14.984735863842843</v>
      </c>
      <c r="FR38" s="4">
        <f t="shared" si="546"/>
        <v>-16.838318820837685</v>
      </c>
      <c r="FS38" s="4">
        <f t="shared" si="546"/>
        <v>-18.143004009015215</v>
      </c>
      <c r="FT38" s="4">
        <f t="shared" si="546"/>
        <v>-19.272538116103533</v>
      </c>
      <c r="FU38" s="4">
        <f t="shared" si="546"/>
        <v>-19.613704778272677</v>
      </c>
      <c r="FV38" s="4">
        <f t="shared" si="546"/>
        <v>-19.587938613384324</v>
      </c>
      <c r="FW38" s="4">
        <f t="shared" si="546"/>
        <v>-19.400158773171142</v>
      </c>
      <c r="FX38" s="4">
        <f t="shared" si="546"/>
        <v>-18.857126672046263</v>
      </c>
      <c r="FY38" s="4">
        <f t="shared" si="546"/>
        <v>-17.54203489895292</v>
      </c>
      <c r="FZ38" s="4">
        <f t="shared" si="546"/>
        <v>-15.306808299489433</v>
      </c>
      <c r="GA38" s="4">
        <f t="shared" si="546"/>
        <v>-13.201723910547173</v>
      </c>
      <c r="GB38" s="4">
        <f t="shared" si="546"/>
        <v>-11.443401697181002</v>
      </c>
      <c r="GC38" s="4">
        <f t="shared" si="546"/>
        <v>-10.029870050711907</v>
      </c>
      <c r="GD38" s="4">
        <f t="shared" si="546"/>
        <v>-8.3973533871864561</v>
      </c>
      <c r="GE38" s="4">
        <f t="shared" si="546"/>
        <v>-6.7248272556063284</v>
      </c>
      <c r="GF38" s="4">
        <f t="shared" si="546"/>
        <v>-4.9808221970571935</v>
      </c>
      <c r="GG38" s="4">
        <f t="shared" si="546"/>
        <v>-3.5071390162804619</v>
      </c>
      <c r="GH38" s="4">
        <f t="shared" si="546"/>
        <v>-2.308743914178649</v>
      </c>
      <c r="GI38" s="4">
        <f t="shared" si="546"/>
        <v>-1.1976524863999884</v>
      </c>
      <c r="GJ38" s="4">
        <f t="shared" si="546"/>
        <v>-0.38128056477825112</v>
      </c>
      <c r="GK38" s="4">
        <f t="shared" si="546"/>
        <v>1.3392099765496823E-4</v>
      </c>
      <c r="GL38" s="4">
        <f t="shared" si="546"/>
        <v>-0.44215341487614523</v>
      </c>
      <c r="GM38" s="4">
        <f t="shared" si="546"/>
        <v>-0.93419087201732509</v>
      </c>
      <c r="GN38" s="4">
        <f t="shared" si="546"/>
        <v>-1.3567845458843522</v>
      </c>
      <c r="GO38" s="4">
        <f t="shared" si="546"/>
        <v>-2.2929119290648146</v>
      </c>
      <c r="GP38" s="4">
        <f t="shared" si="546"/>
        <v>-3.9205027207686953</v>
      </c>
      <c r="GQ38" s="4">
        <f t="shared" si="546"/>
        <v>-6.5028618795728335</v>
      </c>
      <c r="GR38" s="4">
        <f t="shared" si="546"/>
        <v>-9.5408235244607908</v>
      </c>
      <c r="GS38" s="4">
        <f t="shared" si="546"/>
        <v>-13.35956871602292</v>
      </c>
      <c r="GT38" s="4">
        <f t="shared" si="546"/>
        <v>-17.216993630368563</v>
      </c>
      <c r="GU38" s="4">
        <f t="shared" si="546"/>
        <v>-21.455033805562778</v>
      </c>
      <c r="GV38" s="4">
        <f t="shared" si="546"/>
        <v>-25.754744341822345</v>
      </c>
      <c r="GW38" s="4">
        <f t="shared" si="546"/>
        <v>-30.374312186978557</v>
      </c>
      <c r="GX38" s="4">
        <f t="shared" ref="GX38" si="547">(GX17-GL17)*(-1)</f>
        <v>-35.043513815988604</v>
      </c>
      <c r="GY38" s="4">
        <f t="shared" ref="GY38" si="548">(GY17-GM17)*(-1)</f>
        <v>-39.756387241065852</v>
      </c>
      <c r="GZ38" s="4">
        <f t="shared" ref="GZ38:HC38" si="549">(GZ17-GN17)*(-1)</f>
        <v>-44.578131716187329</v>
      </c>
      <c r="HA38" s="4">
        <f t="shared" si="549"/>
        <v>-49.243285035323083</v>
      </c>
      <c r="HB38" s="4">
        <f t="shared" si="549"/>
        <v>-53.549580406833172</v>
      </c>
      <c r="HC38" s="4">
        <f t="shared" si="549"/>
        <v>-59.331180674138238</v>
      </c>
      <c r="HD38" s="4">
        <f t="shared" ref="HD38:HF38" si="550">(HD17-GR17)*(-1)</f>
        <v>-65.910243047278698</v>
      </c>
      <c r="HE38" s="4">
        <f t="shared" ref="HE38" si="551">(HE17-GS17)*(-1)</f>
        <v>-72.329812999251942</v>
      </c>
      <c r="HF38" s="4">
        <f t="shared" si="550"/>
        <v>-79.267733320018351</v>
      </c>
      <c r="HG38" s="4">
        <f t="shared" ref="HG38" si="552">(HG17-GU17)*(-1)</f>
        <v>-85.527810850824494</v>
      </c>
      <c r="HH38" s="4">
        <f t="shared" ref="HH38" si="553">(HH17-GV17)*(-1)</f>
        <v>-91.508776644588465</v>
      </c>
      <c r="HI38" s="4">
        <f t="shared" ref="HI38" si="554">(HI17-GW17)*(-1)</f>
        <v>-96.811899648392341</v>
      </c>
      <c r="HJ38" s="4">
        <f t="shared" ref="HJ38" si="555">(HJ17-GX17)*(-1)</f>
        <v>-101.79603780986224</v>
      </c>
      <c r="HK38" s="4">
        <f t="shared" ref="HK38:HL38" si="556">(HK17-GY17)*(-1)</f>
        <v>-105.9428407602054</v>
      </c>
      <c r="HL38" s="4">
        <f t="shared" si="556"/>
        <v>-108.77383123592006</v>
      </c>
      <c r="HM38" s="4">
        <f t="shared" ref="HM38" si="557">(HM17-HA17)*(-1)</f>
        <v>-110.22689916137995</v>
      </c>
      <c r="HN38" s="4">
        <f t="shared" ref="HN38" si="558">(HN17-HB17)*(-1)</f>
        <v>-110.10184961823313</v>
      </c>
      <c r="HO38" s="4">
        <f t="shared" ref="HO38" si="559">(HO17-HC17)*(-1)</f>
        <v>-105.09469781331507</v>
      </c>
      <c r="HP38" s="4">
        <f t="shared" ref="HP38" si="560">(HP17-HD17)*(-1)</f>
        <v>-97.137025442437675</v>
      </c>
      <c r="HQ38" s="4">
        <f t="shared" ref="HQ38" si="561">(HQ17-HE17)*(-1)</f>
        <v>-87.126935377815698</v>
      </c>
      <c r="HR38" s="4">
        <f t="shared" ref="HR38" si="562">(HR17-HF17)*(-1)</f>
        <v>-74.725038406400358</v>
      </c>
      <c r="HS38" s="4">
        <f t="shared" ref="HS38" si="563">(HS17-HG17)*(-1)</f>
        <v>-61.951141894057514</v>
      </c>
      <c r="HT38" s="4">
        <f t="shared" ref="HT38" si="564">(HT17-HH17)*(-1)</f>
        <v>-49.346539283435277</v>
      </c>
      <c r="HU38" s="4">
        <f t="shared" ref="HU38" si="565">(HU17-HI17)*(-1)</f>
        <v>-37.027219025155432</v>
      </c>
      <c r="HV38" s="4">
        <f t="shared" ref="HV38" si="566">(HV17-HJ17)*(-1)</f>
        <v>-23.57575145038129</v>
      </c>
      <c r="HW38" s="4">
        <f t="shared" ref="HW38" si="567">(HW17-HK17)*(-1)</f>
        <v>-10.313332501124933</v>
      </c>
      <c r="HX38" s="4">
        <f t="shared" ref="HX38" si="568">(HX17-HL17)*(-1)</f>
        <v>1.7143763663383425</v>
      </c>
      <c r="HY38" s="4">
        <f t="shared" ref="HY38" si="569">(HY17-HM17)*(-1)</f>
        <v>12.963194381791482</v>
      </c>
      <c r="HZ38" s="4">
        <f t="shared" ref="HZ38" si="570">(HZ17-HN17)*(-1)</f>
        <v>22.719693206421312</v>
      </c>
      <c r="IA38" s="4">
        <f t="shared" ref="IA38" si="571">(IA17-HO17)*(-1)</f>
        <v>29.752630474643297</v>
      </c>
      <c r="IB38" s="4">
        <f t="shared" ref="IB38" si="572">(IB17-HP17)*(-1)</f>
        <v>34.449189117740048</v>
      </c>
      <c r="IC38" s="4">
        <f t="shared" ref="IC38" si="573">(IC17-HQ17)*(-1)</f>
        <v>37.538018819735726</v>
      </c>
      <c r="ID38" s="4">
        <f t="shared" ref="ID38" si="574">(ID17-HR17)*(-1)</f>
        <v>38.557963498140793</v>
      </c>
      <c r="IE38" s="4">
        <f t="shared" ref="IE38" si="575">(IE17-HS17)*(-1)</f>
        <v>38.363729943781664</v>
      </c>
      <c r="IF38" s="4">
        <f t="shared" ref="IF38" si="576">(IF17-HT17)*(-1)</f>
        <v>38.641880419091535</v>
      </c>
      <c r="IG38" s="4">
        <f t="shared" ref="IG38" si="577">(IG17-HU17)*(-1)</f>
        <v>39.013494472093157</v>
      </c>
    </row>
    <row r="39" spans="1:242">
      <c r="D39" s="10" t="s">
        <v>27</v>
      </c>
      <c r="Q39" s="4"/>
      <c r="AB39" s="4"/>
      <c r="AC39" s="4">
        <f>AC25-Q25</f>
        <v>-2.3064912081419493</v>
      </c>
      <c r="AD39" s="4">
        <f t="shared" ref="AD39:CO39" si="578">AD25-R25</f>
        <v>-3.8027120834267407</v>
      </c>
      <c r="AE39" s="4">
        <f t="shared" si="578"/>
        <v>-5.5271147320110003</v>
      </c>
      <c r="AF39" s="4">
        <f t="shared" si="578"/>
        <v>-6.3825945832019215</v>
      </c>
      <c r="AG39" s="4">
        <f t="shared" si="578"/>
        <v>-7.9621038266198525</v>
      </c>
      <c r="AH39" s="4">
        <f t="shared" si="578"/>
        <v>-9.7698238253133241</v>
      </c>
      <c r="AI39" s="4">
        <f t="shared" si="578"/>
        <v>-9.6083720981451961</v>
      </c>
      <c r="AJ39" s="4">
        <f t="shared" si="578"/>
        <v>-11.258640800023727</v>
      </c>
      <c r="AK39" s="4">
        <f t="shared" si="578"/>
        <v>-12.842641141850606</v>
      </c>
      <c r="AL39" s="4">
        <f t="shared" si="578"/>
        <v>-14.585943189771001</v>
      </c>
      <c r="AM39" s="4">
        <f t="shared" si="578"/>
        <v>-14.671919044540687</v>
      </c>
      <c r="AN39" s="4">
        <f t="shared" si="578"/>
        <v>-14.325947176775514</v>
      </c>
      <c r="AO39" s="4">
        <f t="shared" si="578"/>
        <v>-13.031720389187058</v>
      </c>
      <c r="AP39" s="4">
        <f t="shared" si="578"/>
        <v>-12.217152501379303</v>
      </c>
      <c r="AQ39" s="4">
        <f t="shared" si="578"/>
        <v>-11.095439808982633</v>
      </c>
      <c r="AR39" s="4">
        <f t="shared" si="578"/>
        <v>-9.1770827331137639</v>
      </c>
      <c r="AS39" s="4">
        <f t="shared" si="578"/>
        <v>-7.9479862846930018</v>
      </c>
      <c r="AT39" s="4">
        <f t="shared" si="578"/>
        <v>-7.1614919485497239</v>
      </c>
      <c r="AU39" s="4">
        <f t="shared" si="578"/>
        <v>-6.9039453762435414</v>
      </c>
      <c r="AV39" s="4">
        <f t="shared" si="578"/>
        <v>-5.2967890213091096</v>
      </c>
      <c r="AW39" s="4">
        <f t="shared" si="578"/>
        <v>-2.5587407259749853</v>
      </c>
      <c r="AX39" s="4">
        <f t="shared" si="578"/>
        <v>2.295487071285379</v>
      </c>
      <c r="AY39" s="4">
        <f t="shared" si="578"/>
        <v>4.7318031560819236</v>
      </c>
      <c r="AZ39" s="4">
        <f t="shared" si="578"/>
        <v>8.9331405768347736</v>
      </c>
      <c r="BA39" s="4">
        <f t="shared" si="578"/>
        <v>11.646939236184664</v>
      </c>
      <c r="BB39" s="4">
        <f t="shared" si="578"/>
        <v>14.242671283779998</v>
      </c>
      <c r="BC39" s="4">
        <f t="shared" si="578"/>
        <v>17.324252709361986</v>
      </c>
      <c r="BD39" s="4">
        <f t="shared" si="578"/>
        <v>19.270594708836313</v>
      </c>
      <c r="BE39" s="4">
        <f t="shared" si="578"/>
        <v>24.31486613173513</v>
      </c>
      <c r="BF39" s="4">
        <f t="shared" si="578"/>
        <v>29.95981301634265</v>
      </c>
      <c r="BG39" s="4">
        <f t="shared" si="578"/>
        <v>35.485667945912155</v>
      </c>
      <c r="BH39" s="4">
        <f t="shared" si="578"/>
        <v>40.255168794476788</v>
      </c>
      <c r="BI39" s="4">
        <f t="shared" si="578"/>
        <v>43.393527221135344</v>
      </c>
      <c r="BJ39" s="4">
        <f t="shared" si="578"/>
        <v>44.434165097095843</v>
      </c>
      <c r="BK39" s="4">
        <f t="shared" si="578"/>
        <v>45.748911622775324</v>
      </c>
      <c r="BL39" s="4">
        <f t="shared" si="578"/>
        <v>45.676770487938768</v>
      </c>
      <c r="BM39" s="4">
        <f t="shared" si="578"/>
        <v>45.985237238259572</v>
      </c>
      <c r="BN39" s="4">
        <f t="shared" si="578"/>
        <v>46.788342041600004</v>
      </c>
      <c r="BO39" s="4">
        <f t="shared" si="578"/>
        <v>46.126206215925095</v>
      </c>
      <c r="BP39" s="4">
        <f t="shared" si="578"/>
        <v>43.068552816718011</v>
      </c>
      <c r="BQ39" s="4">
        <f t="shared" si="578"/>
        <v>37.669689897986814</v>
      </c>
      <c r="BR39" s="4">
        <f t="shared" si="578"/>
        <v>31.390629396574354</v>
      </c>
      <c r="BS39" s="4">
        <f t="shared" si="578"/>
        <v>23.752887094343919</v>
      </c>
      <c r="BT39" s="4">
        <f t="shared" si="578"/>
        <v>16.078009985352367</v>
      </c>
      <c r="BU39" s="4">
        <f t="shared" si="578"/>
        <v>8.2798702563694633</v>
      </c>
      <c r="BV39" s="4">
        <f t="shared" si="578"/>
        <v>0.6218847410939361</v>
      </c>
      <c r="BW39" s="4">
        <f t="shared" si="578"/>
        <v>-7.233905484949787</v>
      </c>
      <c r="BX39" s="4">
        <f t="shared" si="578"/>
        <v>-14.71580784542715</v>
      </c>
      <c r="BY39" s="4">
        <f t="shared" si="578"/>
        <v>-24.227624913040188</v>
      </c>
      <c r="BZ39" s="4">
        <f t="shared" si="578"/>
        <v>-34.959535132836891</v>
      </c>
      <c r="CA39" s="4">
        <f t="shared" si="578"/>
        <v>-44.812677049868682</v>
      </c>
      <c r="CB39" s="4">
        <f t="shared" si="578"/>
        <v>-50.689332496440329</v>
      </c>
      <c r="CC39" s="4">
        <f t="shared" si="578"/>
        <v>-56.207040371965434</v>
      </c>
      <c r="CD39" s="4">
        <f t="shared" si="578"/>
        <v>-60.640678400690376</v>
      </c>
      <c r="CE39" s="4">
        <f t="shared" si="578"/>
        <v>-62.91321852156949</v>
      </c>
      <c r="CF39" s="4">
        <f t="shared" si="578"/>
        <v>-64.896585202983829</v>
      </c>
      <c r="CG39" s="4">
        <f t="shared" si="578"/>
        <v>-66.024058344224045</v>
      </c>
      <c r="CH39" s="4">
        <f t="shared" si="578"/>
        <v>-66.580059878716497</v>
      </c>
      <c r="CI39" s="4">
        <f t="shared" si="578"/>
        <v>-65.995303650801532</v>
      </c>
      <c r="CJ39" s="4">
        <f t="shared" si="578"/>
        <v>-66.052612604858609</v>
      </c>
      <c r="CK39" s="4">
        <f t="shared" si="578"/>
        <v>-61.463592575132907</v>
      </c>
      <c r="CL39" s="4">
        <f t="shared" si="578"/>
        <v>-54.012791771547541</v>
      </c>
      <c r="CM39" s="4">
        <f t="shared" si="578"/>
        <v>-47.22673825085127</v>
      </c>
      <c r="CN39" s="4">
        <f t="shared" si="578"/>
        <v>-40.410094207588259</v>
      </c>
      <c r="CO39" s="4">
        <f t="shared" si="578"/>
        <v>-34.453499526521171</v>
      </c>
      <c r="CP39" s="4">
        <f t="shared" ref="CP39:FA39" si="579">CP25-CD25</f>
        <v>-29.862845485462685</v>
      </c>
      <c r="CQ39" s="4">
        <f t="shared" si="579"/>
        <v>-27.337349664236683</v>
      </c>
      <c r="CR39" s="4">
        <f t="shared" si="579"/>
        <v>-26.241788276445789</v>
      </c>
      <c r="CS39" s="4">
        <f t="shared" si="579"/>
        <v>-25.335943235783077</v>
      </c>
      <c r="CT39" s="4">
        <f t="shared" si="579"/>
        <v>-24.779094270121504</v>
      </c>
      <c r="CU39" s="4">
        <f t="shared" si="579"/>
        <v>-23.694121493156615</v>
      </c>
      <c r="CV39" s="4">
        <f t="shared" si="579"/>
        <v>-22.447800428536141</v>
      </c>
      <c r="CW39" s="4">
        <f t="shared" si="579"/>
        <v>-20.947359319846612</v>
      </c>
      <c r="CX39" s="4">
        <f t="shared" si="579"/>
        <v>-21.636423504705704</v>
      </c>
      <c r="CY39" s="4">
        <f t="shared" si="579"/>
        <v>-20.670075654078403</v>
      </c>
      <c r="CZ39" s="4">
        <f t="shared" si="579"/>
        <v>-21.30297453072285</v>
      </c>
      <c r="DA39" s="4">
        <f t="shared" si="579"/>
        <v>-19.38732929760647</v>
      </c>
      <c r="DB39" s="4">
        <f t="shared" si="579"/>
        <v>-16.233141482147687</v>
      </c>
      <c r="DC39" s="4">
        <f t="shared" si="579"/>
        <v>-10.326191706311135</v>
      </c>
      <c r="DD39" s="4">
        <f t="shared" si="579"/>
        <v>-0.94657807417661388</v>
      </c>
      <c r="DE39" s="4">
        <f t="shared" si="579"/>
        <v>9.2607549490085717</v>
      </c>
      <c r="DF39" s="4">
        <f t="shared" si="579"/>
        <v>19.653088658615331</v>
      </c>
      <c r="DG39" s="4">
        <f t="shared" si="579"/>
        <v>29.619269416696397</v>
      </c>
      <c r="DH39" s="4">
        <f t="shared" si="579"/>
        <v>40.558058277232078</v>
      </c>
      <c r="DI39" s="4">
        <f t="shared" si="579"/>
        <v>47.013363062234703</v>
      </c>
      <c r="DJ39" s="4">
        <f t="shared" si="579"/>
        <v>52.799590768469443</v>
      </c>
      <c r="DK39" s="4">
        <f t="shared" si="579"/>
        <v>56.863070463917268</v>
      </c>
      <c r="DL39" s="4">
        <f t="shared" si="579"/>
        <v>59.69971489379293</v>
      </c>
      <c r="DM39" s="4">
        <f t="shared" si="579"/>
        <v>60.749381123085698</v>
      </c>
      <c r="DN39" s="4">
        <f t="shared" si="579"/>
        <v>61.137747106614825</v>
      </c>
      <c r="DO39" s="4">
        <f t="shared" si="579"/>
        <v>60.176156692180882</v>
      </c>
      <c r="DP39" s="4">
        <f t="shared" si="579"/>
        <v>57.999440314740866</v>
      </c>
      <c r="DQ39" s="4">
        <f t="shared" si="579"/>
        <v>53.755486952170713</v>
      </c>
      <c r="DR39" s="4">
        <f t="shared" si="579"/>
        <v>50.580763217476715</v>
      </c>
      <c r="DS39" s="4">
        <f t="shared" si="579"/>
        <v>46.042209079640998</v>
      </c>
      <c r="DT39" s="4">
        <f t="shared" si="579"/>
        <v>39.635318013358926</v>
      </c>
      <c r="DU39" s="4">
        <f t="shared" si="579"/>
        <v>37.340744652404226</v>
      </c>
      <c r="DV39" s="4">
        <f t="shared" si="579"/>
        <v>35.804988377096436</v>
      </c>
      <c r="DW39" s="4">
        <f t="shared" si="579"/>
        <v>34.337376507201327</v>
      </c>
      <c r="DX39" s="4">
        <f t="shared" si="579"/>
        <v>33.986337661622997</v>
      </c>
      <c r="DY39" s="4">
        <f t="shared" si="579"/>
        <v>33.443739959063976</v>
      </c>
      <c r="DZ39" s="4">
        <f t="shared" si="579"/>
        <v>33.82124470748937</v>
      </c>
      <c r="EA39" s="4">
        <f t="shared" si="579"/>
        <v>32.232310901266601</v>
      </c>
      <c r="EB39" s="4">
        <f t="shared" si="579"/>
        <v>30.26456254202435</v>
      </c>
      <c r="EC39" s="4">
        <f t="shared" si="579"/>
        <v>30.539774989545379</v>
      </c>
      <c r="ED39" s="4">
        <f t="shared" si="579"/>
        <v>30.680600945381286</v>
      </c>
      <c r="EE39" s="4">
        <f t="shared" si="579"/>
        <v>29.888595348131958</v>
      </c>
      <c r="EF39" s="4">
        <f t="shared" si="579"/>
        <v>30.103795849595031</v>
      </c>
      <c r="EG39" s="4">
        <f t="shared" si="579"/>
        <v>27.299643704669336</v>
      </c>
      <c r="EH39" s="4">
        <f t="shared" si="579"/>
        <v>25.235964470965769</v>
      </c>
      <c r="EI39" s="4">
        <f t="shared" si="579"/>
        <v>25.03376091212715</v>
      </c>
      <c r="EJ39" s="4">
        <f t="shared" si="579"/>
        <v>25.318434105370272</v>
      </c>
      <c r="EK39" s="4">
        <f t="shared" si="579"/>
        <v>25.696047800928341</v>
      </c>
      <c r="EL39" s="4">
        <f t="shared" si="579"/>
        <v>24.87950237906108</v>
      </c>
      <c r="EM39" s="4">
        <f t="shared" si="579"/>
        <v>25.461856434787535</v>
      </c>
      <c r="EN39" s="4">
        <f t="shared" si="579"/>
        <v>26.259759332767089</v>
      </c>
      <c r="EO39" s="4">
        <f t="shared" si="579"/>
        <v>24.454550187903692</v>
      </c>
      <c r="EP39" s="4">
        <f t="shared" si="579"/>
        <v>21.743229507308456</v>
      </c>
      <c r="EQ39" s="4">
        <f t="shared" si="579"/>
        <v>21.740041716988685</v>
      </c>
      <c r="ER39" s="4">
        <f t="shared" si="579"/>
        <v>21.549751928233945</v>
      </c>
      <c r="ES39" s="4">
        <f t="shared" si="579"/>
        <v>22.810710004333487</v>
      </c>
      <c r="ET39" s="4">
        <f t="shared" si="579"/>
        <v>22.302842798935501</v>
      </c>
      <c r="EU39" s="4">
        <f t="shared" si="579"/>
        <v>19.983338816867104</v>
      </c>
      <c r="EV39" s="4">
        <f t="shared" si="579"/>
        <v>17.007032546993173</v>
      </c>
      <c r="EW39" s="4">
        <f t="shared" si="579"/>
        <v>14.378636327971549</v>
      </c>
      <c r="EX39" s="4">
        <f t="shared" si="579"/>
        <v>12.227865296260575</v>
      </c>
      <c r="EY39" s="4">
        <f t="shared" si="579"/>
        <v>9.9379307857175831</v>
      </c>
      <c r="EZ39" s="4">
        <f t="shared" si="579"/>
        <v>6.5403774136796073</v>
      </c>
      <c r="FA39" s="4">
        <f t="shared" si="579"/>
        <v>6.3495412745585327</v>
      </c>
      <c r="FB39" s="4">
        <f t="shared" ref="FB39:GW39" si="580">FB25-EP25</f>
        <v>4.7381389801468003</v>
      </c>
      <c r="FC39" s="4">
        <f t="shared" si="580"/>
        <v>3.9428970184053469</v>
      </c>
      <c r="FD39" s="4">
        <f t="shared" si="580"/>
        <v>3.9035356289357424</v>
      </c>
      <c r="FE39" s="4">
        <f t="shared" si="580"/>
        <v>0.70906033379912969</v>
      </c>
      <c r="FF39" s="4">
        <f t="shared" si="580"/>
        <v>0.33344280741795274</v>
      </c>
      <c r="FG39" s="4">
        <f t="shared" si="580"/>
        <v>0.23759305799273989</v>
      </c>
      <c r="FH39" s="4">
        <f t="shared" si="580"/>
        <v>0.13111298112306713</v>
      </c>
      <c r="FI39" s="4">
        <f t="shared" si="580"/>
        <v>-8.1052383324220045E-2</v>
      </c>
      <c r="FJ39" s="4">
        <f t="shared" si="580"/>
        <v>-1.0275603137359894</v>
      </c>
      <c r="FK39" s="4">
        <f t="shared" si="580"/>
        <v>-1.3301607195862744</v>
      </c>
      <c r="FL39" s="4">
        <f t="shared" si="580"/>
        <v>-1.9279158550978082</v>
      </c>
      <c r="FM39" s="4">
        <f t="shared" si="580"/>
        <v>-4.9754581058634813</v>
      </c>
      <c r="FN39" s="4">
        <f t="shared" si="580"/>
        <v>-5.9845781389838635</v>
      </c>
      <c r="FO39" s="4">
        <f t="shared" si="580"/>
        <v>-8.6956253952061502</v>
      </c>
      <c r="FP39" s="4">
        <f t="shared" si="580"/>
        <v>-12.991649727707681</v>
      </c>
      <c r="FQ39" s="4">
        <f t="shared" si="580"/>
        <v>-12.437019334398656</v>
      </c>
      <c r="FR39" s="4">
        <f t="shared" si="580"/>
        <v>-14.524875075710156</v>
      </c>
      <c r="FS39" s="4">
        <f t="shared" si="580"/>
        <v>-16.363995053110273</v>
      </c>
      <c r="FT39" s="4">
        <f t="shared" si="580"/>
        <v>-16.500310168355668</v>
      </c>
      <c r="FU39" s="4">
        <f t="shared" si="580"/>
        <v>-15.390287083229623</v>
      </c>
      <c r="FV39" s="4">
        <f t="shared" si="580"/>
        <v>-14.094729889458051</v>
      </c>
      <c r="FW39" s="4">
        <f t="shared" si="580"/>
        <v>-13.25049818485752</v>
      </c>
      <c r="FX39" s="4">
        <f t="shared" si="580"/>
        <v>-10.847112411050887</v>
      </c>
      <c r="FY39" s="4">
        <f t="shared" si="580"/>
        <v>-7.4715589620053606</v>
      </c>
      <c r="FZ39" s="4">
        <f t="shared" si="580"/>
        <v>-4.7523312977210139</v>
      </c>
      <c r="GA39" s="4">
        <f t="shared" si="580"/>
        <v>-1.6271841603997359</v>
      </c>
      <c r="GB39" s="4">
        <f t="shared" si="580"/>
        <v>3.0514133852475425</v>
      </c>
      <c r="GC39" s="4">
        <f t="shared" si="580"/>
        <v>4.4600643487099205</v>
      </c>
      <c r="GD39" s="4">
        <f t="shared" si="580"/>
        <v>7.1175244436212211</v>
      </c>
      <c r="GE39" s="4">
        <f t="shared" si="580"/>
        <v>11.157995280569253</v>
      </c>
      <c r="GF39" s="4">
        <f t="shared" si="580"/>
        <v>13.39169553411358</v>
      </c>
      <c r="GG39" s="4">
        <f t="shared" si="580"/>
        <v>13.155512768245444</v>
      </c>
      <c r="GH39" s="4">
        <f t="shared" si="580"/>
        <v>15.018494206412356</v>
      </c>
      <c r="GI39" s="4">
        <f t="shared" si="580"/>
        <v>17.995633437046877</v>
      </c>
      <c r="GJ39" s="4">
        <f t="shared" si="580"/>
        <v>19.114607705077731</v>
      </c>
      <c r="GK39" s="4">
        <f t="shared" si="580"/>
        <v>20.017441825391984</v>
      </c>
      <c r="GL39" s="4">
        <f t="shared" si="580"/>
        <v>22.733769841954825</v>
      </c>
      <c r="GM39" s="4">
        <f t="shared" si="580"/>
        <v>22.724106555299045</v>
      </c>
      <c r="GN39" s="4">
        <f t="shared" si="580"/>
        <v>22.90265033841149</v>
      </c>
      <c r="GO39" s="4">
        <f t="shared" si="580"/>
        <v>24.255563285325422</v>
      </c>
      <c r="GP39" s="4">
        <f t="shared" si="580"/>
        <v>24.352480489286222</v>
      </c>
      <c r="GQ39" s="4">
        <f t="shared" si="580"/>
        <v>21.454503829388614</v>
      </c>
      <c r="GR39" s="4">
        <f t="shared" si="580"/>
        <v>19.495986576126768</v>
      </c>
      <c r="GS39" s="4">
        <f t="shared" si="580"/>
        <v>18.297354711939818</v>
      </c>
      <c r="GT39" s="4">
        <f t="shared" si="580"/>
        <v>14.467587001298341</v>
      </c>
      <c r="GU39" s="4">
        <f t="shared" si="580"/>
        <v>9.3160456567026699</v>
      </c>
      <c r="GV39" s="4">
        <f t="shared" si="580"/>
        <v>5.9176345823282759</v>
      </c>
      <c r="GW39" s="4">
        <f t="shared" si="580"/>
        <v>1.3981207388069947</v>
      </c>
      <c r="GX39" s="4">
        <f t="shared" ref="GX39" si="581">GX25-GL25</f>
        <v>-5.2371826946941837</v>
      </c>
      <c r="GY39" s="4">
        <f t="shared" ref="GY39" si="582">GY25-GM25</f>
        <v>-9.3570531344697088</v>
      </c>
      <c r="GZ39" s="4">
        <f>GZ25-GN25</f>
        <v>-14.333352571466833</v>
      </c>
      <c r="HA39" s="4">
        <f t="shared" ref="HA39:HC39" si="583">HA25-GO25</f>
        <v>-21.067102038232292</v>
      </c>
      <c r="HB39" s="4">
        <f t="shared" si="583"/>
        <v>-26.020901355284479</v>
      </c>
      <c r="HC39" s="4">
        <f t="shared" si="583"/>
        <v>-31.085854667787373</v>
      </c>
      <c r="HD39" s="4">
        <f t="shared" ref="HD39:HF39" si="584">HD25-GR25</f>
        <v>-37.251685879702734</v>
      </c>
      <c r="HE39" s="4">
        <f t="shared" ref="HE39" si="585">HE25-GS25</f>
        <v>-44.989853690625011</v>
      </c>
      <c r="HF39" s="4">
        <f t="shared" si="584"/>
        <v>-51.08541681149029</v>
      </c>
      <c r="HG39" s="4">
        <f t="shared" ref="HG39" si="586">HG25-GU25</f>
        <v>-52.804018804656835</v>
      </c>
      <c r="HH39" s="4">
        <f t="shared" ref="HH39" si="587">HH25-GV25</f>
        <v>-55.07566551340642</v>
      </c>
      <c r="HI39" s="4">
        <f t="shared" ref="HI39" si="588">HI25-GW25</f>
        <v>-54.760308929447888</v>
      </c>
      <c r="HJ39" s="4">
        <f t="shared" ref="HJ39" si="589">HJ25-GX25</f>
        <v>-55.50476045251969</v>
      </c>
      <c r="HK39" s="4">
        <f t="shared" ref="HK39:HL39" si="590">HK25-GY25</f>
        <v>-54.78796278678783</v>
      </c>
      <c r="HL39" s="4">
        <f t="shared" si="590"/>
        <v>-51.323685631158583</v>
      </c>
      <c r="HM39" s="4">
        <f t="shared" ref="HM39" si="591">HM25-HA25</f>
        <v>-45.259688279289776</v>
      </c>
      <c r="HN39" s="4">
        <f t="shared" ref="HN39" si="592">HN25-HB25</f>
        <v>-38.058461823743642</v>
      </c>
      <c r="HO39" s="4">
        <f t="shared" ref="HO39" si="593">HO25-HC25</f>
        <v>-26.396498739329104</v>
      </c>
      <c r="HP39" s="4">
        <f t="shared" ref="HP39" si="594">HP25-HD25</f>
        <v>-13.340139520891967</v>
      </c>
      <c r="HQ39" s="4">
        <f t="shared" ref="HQ39" si="595">HQ25-HE25</f>
        <v>4.0430356723641125</v>
      </c>
      <c r="HR39" s="4">
        <f t="shared" ref="HR39" si="596">HR25-HF25</f>
        <v>21.520777655283155</v>
      </c>
      <c r="HS39" s="4">
        <f t="shared" ref="HS39" si="597">HS25-HG25</f>
        <v>31.706285279793406</v>
      </c>
      <c r="HT39" s="4">
        <f t="shared" ref="HT39" si="598">HT25-HH25</f>
        <v>41.351567094081815</v>
      </c>
      <c r="HU39" s="4">
        <f t="shared" ref="HU39" si="599">HU25-HI25</f>
        <v>48.612872863190546</v>
      </c>
      <c r="HV39" s="4">
        <f t="shared" ref="HV39" si="600">HV25-HJ25</f>
        <v>58.334685173756043</v>
      </c>
      <c r="HW39" s="4">
        <f t="shared" ref="HW39" si="601">HW25-HK25</f>
        <v>67.242721433959105</v>
      </c>
      <c r="HX39" s="4">
        <f t="shared" ref="HX39" si="602">HX25-HL25</f>
        <v>72.847451464739038</v>
      </c>
      <c r="HY39" s="4">
        <f t="shared" ref="HY39" si="603">HY25-HM25</f>
        <v>79.183048586883729</v>
      </c>
      <c r="HZ39" s="4">
        <f t="shared" ref="HZ39" si="604">HZ25-HN25</f>
        <v>82.074053315565493</v>
      </c>
      <c r="IA39" s="4">
        <f t="shared" ref="IA39" si="605">IA25-HO25</f>
        <v>79.914224140860142</v>
      </c>
      <c r="IB39" s="4">
        <f t="shared" ref="IB39" si="606">IB25-HP25</f>
        <v>76.780540347037913</v>
      </c>
      <c r="IC39" s="4">
        <f t="shared" ref="IC39" si="607">IC25-HQ25</f>
        <v>71.542111392609513</v>
      </c>
      <c r="ID39" s="4">
        <f t="shared" ref="ID39" si="608">ID25-HR25</f>
        <v>66.032955036616954</v>
      </c>
      <c r="IE39" s="4">
        <f t="shared" ref="IE39" si="609">IE25-HS25</f>
        <v>62.240844659227378</v>
      </c>
      <c r="IF39" s="4">
        <f t="shared" ref="IF39" si="610">IF25-HT25</f>
        <v>59.156204542990963</v>
      </c>
      <c r="IG39" s="4">
        <f t="shared" ref="IG39" si="611">IG25-HU25</f>
        <v>58.233624152076345</v>
      </c>
    </row>
    <row r="40" spans="1:242">
      <c r="HR40" s="163"/>
    </row>
    <row r="41" spans="1:242">
      <c r="Q41" s="4"/>
      <c r="AC41" s="4"/>
      <c r="AN41" s="4"/>
      <c r="AZ41" s="4"/>
      <c r="BL41" s="4"/>
      <c r="BX41" s="4"/>
      <c r="CJ41" s="4"/>
      <c r="CV41" s="4"/>
      <c r="DH41" s="4"/>
      <c r="DT41" s="4"/>
      <c r="EF41" s="4"/>
      <c r="ER41" s="4"/>
      <c r="FD41" s="4"/>
      <c r="FG41" s="4"/>
      <c r="FJ41" s="4"/>
      <c r="FM41" s="4"/>
      <c r="FP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N41" s="4"/>
      <c r="GO41" s="4"/>
      <c r="GP41" s="4"/>
      <c r="GQ41" s="4"/>
      <c r="GT41" s="4"/>
      <c r="GW41" s="4"/>
      <c r="HR41" s="163"/>
    </row>
    <row r="42" spans="1:242">
      <c r="AN42" s="4"/>
      <c r="AZ42" s="4"/>
      <c r="BL42" s="4"/>
      <c r="BX42" s="4"/>
      <c r="CJ42" s="4"/>
      <c r="CV42" s="4"/>
      <c r="DH42" s="4"/>
      <c r="DT42" s="4"/>
      <c r="EF42" s="4"/>
      <c r="ER42" s="4"/>
      <c r="FD42" s="4"/>
      <c r="FG42" s="4"/>
      <c r="FJ42" s="4"/>
      <c r="FM42" s="4"/>
      <c r="FP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N42" s="4"/>
      <c r="GO42" s="4"/>
      <c r="GP42" s="4"/>
      <c r="GQ42" s="4"/>
      <c r="GT42" s="4"/>
      <c r="GW42" s="4"/>
      <c r="HR42" s="163"/>
    </row>
    <row r="43" spans="1:242">
      <c r="HR43" s="163"/>
    </row>
    <row r="44" spans="1:242">
      <c r="HR44" s="163"/>
    </row>
    <row r="45" spans="1:242">
      <c r="HR45" s="163"/>
    </row>
    <row r="46" spans="1:242">
      <c r="HR46" s="163"/>
    </row>
    <row r="47" spans="1:242">
      <c r="HL47" s="166"/>
      <c r="HR47" s="163"/>
    </row>
    <row r="48" spans="1:242">
      <c r="HL48" s="166"/>
      <c r="HR48" s="163"/>
    </row>
    <row r="49" spans="220:226">
      <c r="HL49" s="166"/>
      <c r="HR49" s="163"/>
    </row>
    <row r="50" spans="220:226">
      <c r="HL50" s="166"/>
      <c r="HR50" s="163"/>
    </row>
    <row r="51" spans="220:226">
      <c r="HL51" s="166"/>
      <c r="HR51" s="163"/>
    </row>
    <row r="52" spans="220:226">
      <c r="HL52" s="166"/>
    </row>
    <row r="53" spans="220:226">
      <c r="HL53" s="166"/>
    </row>
    <row r="54" spans="220:226">
      <c r="HL54" s="166"/>
    </row>
    <row r="55" spans="220:226">
      <c r="HL55" s="166"/>
    </row>
    <row r="56" spans="220:226">
      <c r="HL56" s="166"/>
    </row>
    <row r="57" spans="220:226">
      <c r="HL57" s="166"/>
    </row>
    <row r="58" spans="220:226">
      <c r="HL58" s="166"/>
    </row>
    <row r="59" spans="220:226">
      <c r="HL59" s="166"/>
    </row>
  </sheetData>
  <customSheetViews>
    <customSheetView guid="{2D8CF49A-6F3A-4101-987D-837D9A817EE0}" scale="55" hiddenRows="1">
      <pane xSplit="4" ySplit="1" topLeftCell="E32" activePane="bottomRight" state="frozen"/>
      <selection pane="bottomRight" activeCell="J41" sqref="J41"/>
      <pageMargins left="0.7" right="0.7" top="0.75" bottom="0.75" header="0.3" footer="0.3"/>
      <pageSetup paperSize="9" orientation="portrait" r:id="rId1"/>
    </customSheetView>
  </customSheetViews>
  <mergeCells count="4">
    <mergeCell ref="A3:A4"/>
    <mergeCell ref="A6:A12"/>
    <mergeCell ref="A14:A21"/>
    <mergeCell ref="A23:A34"/>
  </mergeCells>
  <conditionalFormatting sqref="E25:IH25">
    <cfRule type="cellIs" dxfId="1" priority="1" operator="equal">
      <formula>#REF!</formula>
    </cfRule>
  </conditionalFormatting>
  <conditionalFormatting sqref="P26:IH26">
    <cfRule type="cellIs" dxfId="0" priority="2" operator="equal">
      <formula>#REF!</formula>
    </cfRule>
  </conditionalFormatting>
  <pageMargins left="0.7" right="0.7" top="0.75" bottom="0.75" header="0.3" footer="0.3"/>
  <pageSetup paperSize="9" orientation="portrait" r:id="rId2"/>
  <ignoredErrors>
    <ignoredError sqref="C12" formulaRange="1"/>
  </ignoredError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A6F759E94D1408E1F8C504CBC815D" ma:contentTypeVersion="2" ma:contentTypeDescription="Crée un document." ma:contentTypeScope="" ma:versionID="66a0137f8b38dac7d90ed92542cc64ec">
  <xsd:schema xmlns:xsd="http://www.w3.org/2001/XMLSchema" xmlns:xs="http://www.w3.org/2001/XMLSchema" xmlns:p="http://schemas.microsoft.com/office/2006/metadata/properties" xmlns:ns2="13432ea0-e24e-47fd-b96e-7d65cbd891c2" targetNamespace="http://schemas.microsoft.com/office/2006/metadata/properties" ma:root="true" ma:fieldsID="6c91c50e4ef3c82514f118ebf8388cdf" ns2:_="">
    <xsd:import namespace="13432ea0-e24e-47fd-b96e-7d65cbd891c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32ea0-e24e-47fd-b96e-7d65cbd891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32ea0-e24e-47fd-b96e-7d65cbd891c2">IESHARE-142-34836</_dlc_DocId>
    <_dlc_DocIdUrl xmlns="13432ea0-e24e-47fd-b96e-7d65cbd891c2">
      <Url>https://share.idele.fr/ECO/geb/_layouts/15/DocIdRedir.aspx?ID=IESHARE-142-34836</Url>
      <Description>IESHARE-142-34836</Description>
    </_dlc_DocIdUrl>
  </documentManagement>
</p:properties>
</file>

<file path=customXml/itemProps1.xml><?xml version="1.0" encoding="utf-8"?>
<ds:datastoreItem xmlns:ds="http://schemas.openxmlformats.org/officeDocument/2006/customXml" ds:itemID="{6594F280-8228-45AF-8BC0-D1A63ADCAD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432ea0-e24e-47fd-b96e-7d65cbd891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3EB0BD-08D3-4052-849A-64E3E2EF7DA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11ABDAE-85A3-4623-A8CE-5F5210BB154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419E775-7E8B-4D49-81C6-668A54393438}">
  <ds:schemaRefs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13432ea0-e24e-47fd-b96e-7d65cbd891c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5</vt:i4>
      </vt:variant>
    </vt:vector>
  </HeadingPairs>
  <TitlesOfParts>
    <vt:vector size="8" baseType="lpstr">
      <vt:lpstr>Tab pour CA ANICAP</vt:lpstr>
      <vt:lpstr>Ensemble </vt:lpstr>
      <vt:lpstr>Données </vt:lpstr>
      <vt:lpstr>Marge en indice</vt:lpstr>
      <vt:lpstr>Marge en €</vt:lpstr>
      <vt:lpstr>Produits et charges en €</vt:lpstr>
      <vt:lpstr>Produits et charges en indice</vt:lpstr>
      <vt:lpstr>Variations marge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 Fawaz OSSENI</dc:creator>
  <cp:lastModifiedBy>Herve-Quartier Virginie</cp:lastModifiedBy>
  <cp:lastPrinted>2021-12-14T15:54:41Z</cp:lastPrinted>
  <dcterms:created xsi:type="dcterms:W3CDTF">2021-12-10T12:17:20Z</dcterms:created>
  <dcterms:modified xsi:type="dcterms:W3CDTF">2024-11-22T08:31:11Z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0x01010056FA6F759E94D1408E1F8C504CBC815D</vt:lpwstr>
  </property>
  <property fmtid="{D5CDD505-2E9C-101B-9397-08002B2CF9AE}" pid="3" name="_dlc_DocIdItemGuid">
    <vt:lpwstr>d5fbba09-381e-4e17-a46b-a1a69e2f0c1c</vt:lpwstr>
  </property>
</Properties>
</file>